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23052" windowHeight="9876" tabRatio="799" activeTab="3"/>
  </bookViews>
  <sheets>
    <sheet name="Kops" sheetId="1" r:id="rId1"/>
    <sheet name="1-1" sheetId="2" r:id="rId2"/>
    <sheet name="1-2" sheetId="3" r:id="rId3"/>
    <sheet name="1-3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brm2">'[4]Taul4'!$E$3</definedName>
    <definedName name="_brm2">'[4]Taul4'!$E$3</definedName>
    <definedName name="aa" localSheetId="2">#REF!</definedName>
    <definedName name="aa" localSheetId="0">#REF!</definedName>
    <definedName name="aa">#REF!</definedName>
    <definedName name="AKZ_Angebot">#REF!</definedName>
    <definedName name="AKZ_Auftrag">#REF!</definedName>
    <definedName name="Ang._Datum">#REF!</definedName>
    <definedName name="aste" localSheetId="1">#REF!</definedName>
    <definedName name="aste" localSheetId="2">#REF!</definedName>
    <definedName name="aste" localSheetId="0">#REF!</definedName>
    <definedName name="aste">#REF!</definedName>
    <definedName name="Auftr._Datum">#REF!</definedName>
    <definedName name="Bearbeiter">#REF!</definedName>
    <definedName name="bruttonelio">'[4]Taul4'!$E$3</definedName>
    <definedName name="Cent_Stacija">#REF!</definedName>
    <definedName name="code">#REF!</definedName>
    <definedName name="CRITERIA" localSheetId="1">'1-1'!#REF!</definedName>
    <definedName name="CRITERIA" localSheetId="2">'1-2'!#REF!</definedName>
    <definedName name="da">'[7]Tāme Nr.11'!#REF!</definedName>
    <definedName name="eur">#REF!</definedName>
    <definedName name="Faktorgruppe1">#REF!</definedName>
    <definedName name="Faktorgruppe2">#REF!</definedName>
    <definedName name="Faktorgruppe3">#REF!</definedName>
    <definedName name="Faktorgruppe4">#REF!</definedName>
    <definedName name="Faktorgruppe5">#REF!</definedName>
    <definedName name="Faktorgruppe6">#REF!</definedName>
    <definedName name="Faktorgruppe7">#REF!</definedName>
    <definedName name="Faktorgruppe8">#REF!</definedName>
    <definedName name="Faktorgruppe9">#REF!</definedName>
    <definedName name="Faktorwerte">#REF!</definedName>
    <definedName name="Faktorwerte_der_Faktorgruppen">#REF!</definedName>
    <definedName name="fasade" localSheetId="2">#REF!</definedName>
    <definedName name="fasade" localSheetId="0">#REF!</definedName>
    <definedName name="fasade">#REF!</definedName>
    <definedName name="faste" localSheetId="2">#REF!</definedName>
    <definedName name="faste" localSheetId="0">#REF!</definedName>
    <definedName name="faste">#REF!</definedName>
    <definedName name="Gruppenname1">#REF!</definedName>
    <definedName name="Gruppenname2">#REF!</definedName>
    <definedName name="Gruppenname3">#REF!</definedName>
    <definedName name="Gruppenname4">#REF!</definedName>
    <definedName name="Gruppenname5">#REF!</definedName>
    <definedName name="Gruppenname6">#REF!</definedName>
    <definedName name="Gruppenname7">#REF!</definedName>
    <definedName name="Gruppenname8">#REF!</definedName>
    <definedName name="Gruppenname9">#REF!</definedName>
    <definedName name="Izmers" localSheetId="1">OFFSET(INDIRECT("["&amp;'[3]Sheet1'!$N$1&amp;"]"&amp;'1-1'!Lapa&amp;"!"&amp;"$g$1"),MATCH('[3]Sheet1'!$C1,INDIRECT("["&amp;'[3]Sheet1'!$N$1&amp;"]"&amp;'1-1'!Lapa&amp;"!"&amp;"$e:$e"),0)-1,0,COUNTIF(INDIRECT("["&amp;'[3]Sheet1'!$N$1&amp;"]"&amp;'1-1'!Lapa&amp;"!"&amp;"$E:$E"),'[3]Sheet1'!$C1),1)</definedName>
    <definedName name="Izmers" localSheetId="2">OFFSET(INDIRECT("["&amp;'[3]Sheet1'!$N$1&amp;"]"&amp;'1-2'!Lapa&amp;"!"&amp;"$g$1"),MATCH('[3]Sheet1'!$C1,INDIRECT("["&amp;'[3]Sheet1'!$N$1&amp;"]"&amp;'1-2'!Lapa&amp;"!"&amp;"$e:$e"),0)-1,0,COUNTIF(INDIRECT("["&amp;'[3]Sheet1'!$N$1&amp;"]"&amp;'1-2'!Lapa&amp;"!"&amp;"$E:$E"),'[3]Sheet1'!$C1),1)</definedName>
    <definedName name="Izmers" localSheetId="0">OFFSET(INDIRECT("["&amp;'[3]Sheet1'!$N$1&amp;"]"&amp;'Kops'!Lapa&amp;"!"&amp;"$g$1"),MATCH('[3]Sheet1'!$C1,INDIRECT("["&amp;'[3]Sheet1'!$N$1&amp;"]"&amp;'Kops'!Lapa&amp;"!"&amp;"$e:$e"),0)-1,0,COUNTIF(INDIRECT("["&amp;'[3]Sheet1'!$N$1&amp;"]"&amp;'Kops'!Lapa&amp;"!"&amp;"$E:$E"),'[3]Sheet1'!$C1),1)</definedName>
    <definedName name="Izmers">OFFSET(INDIRECT("["&amp;'[3]Sheet1'!$N$1&amp;"]"&amp;Lapa&amp;"!"&amp;"$g$1"),MATCH('[3]Sheet1'!$C1,INDIRECT("["&amp;'[3]Sheet1'!$N$1&amp;"]"&amp;Lapa&amp;"!"&amp;"$e:$e"),0)-1,0,COUNTIF(INDIRECT("["&amp;'[3]Sheet1'!$N$1&amp;"]"&amp;Lapa&amp;"!"&amp;"$E:$E"),'[3]Sheet1'!$C1),1)</definedName>
    <definedName name="jumts" localSheetId="1">#REF!</definedName>
    <definedName name="jumts" localSheetId="2">#REF!</definedName>
    <definedName name="jumts" localSheetId="0">#REF!</definedName>
    <definedName name="jumts">#REF!</definedName>
    <definedName name="k">#REF!</definedName>
    <definedName name="kate">#REF!</definedName>
    <definedName name="Kods" localSheetId="1">OFFSET(INDIRECT("["&amp;'[3]Sheet1'!$N$1&amp;"]"&amp;'1-1'!Lapa&amp;"!"&amp;"$a$2"),0,0,COUNTA(INDIRECT("["&amp;'[3]Sheet1'!$N$1&amp;"]"&amp;'1-1'!Lapa&amp;"!"&amp;"$a:$a")),1)</definedName>
    <definedName name="Kods" localSheetId="2">OFFSET(INDIRECT("["&amp;'[3]Sheet1'!$N$1&amp;"]"&amp;'1-2'!Lapa&amp;"!"&amp;"$a$2"),0,0,COUNTA(INDIRECT("["&amp;'[3]Sheet1'!$N$1&amp;"]"&amp;'1-2'!Lapa&amp;"!"&amp;"$a:$a")),1)</definedName>
    <definedName name="Kods" localSheetId="0">OFFSET(INDIRECT("["&amp;'[3]Sheet1'!$N$1&amp;"]"&amp;'Kops'!Lapa&amp;"!"&amp;"$a$2"),0,0,COUNTA(INDIRECT("["&amp;'[3]Sheet1'!$N$1&amp;"]"&amp;'Kops'!Lapa&amp;"!"&amp;"$a:$a")),1)</definedName>
    <definedName name="Kods">OFFSET(INDIRECT("["&amp;'[3]Sheet1'!$N$1&amp;"]"&amp;Lapa&amp;"!"&amp;"$a$2"),0,0,COUNTA(INDIRECT("["&amp;'[3]Sheet1'!$N$1&amp;"]"&amp;Lapa&amp;"!"&amp;"$a:$a")),1)</definedName>
    <definedName name="koef_d_tel">'[8]VS'!#REF!</definedName>
    <definedName name="KOEF_d_telSANDRA">'[9]VS'!#REF!</definedName>
    <definedName name="koef_d_tv">#REF!</definedName>
    <definedName name="koef_Darbs">#REF!</definedName>
    <definedName name="koef_m_tel">'[8]VS'!#REF!</definedName>
    <definedName name="koef_m_tv">#REF!</definedName>
    <definedName name="Koeficients">#REF!</definedName>
    <definedName name="Lapa" localSheetId="1">SUBSTITUTE(INDEX([0]!Nosaukums,MATCH('[3]Sheet1'!#REF!,[0]!Nosaukums_sais,0))," ","_")</definedName>
    <definedName name="Lapa" localSheetId="2">SUBSTITUTE(INDEX([0]!Nosaukums,MATCH('[3]Sheet1'!#REF!,[0]!Nosaukums_sais,0))," ","_")</definedName>
    <definedName name="Lapa" localSheetId="0">SUBSTITUTE(INDEX([0]!Nosaukums,MATCH('[3]Sheet1'!#REF!,[0]!Nosaukums_sais,0))," ","_")</definedName>
    <definedName name="Lapa">SUBSTITUTE(INDEX(Nosaukums,MATCH('[3]Sheet1'!#REF!,Nosaukums_sais,0))," ","_")</definedName>
    <definedName name="meh">'[7]Tāme Nr.11'!#REF!</definedName>
    <definedName name="Nosaukums">{"pn";"vent";"Materiāli";"Izolācija";"Elastīgs_savienojums";"Savienojums";"Ugunsdrošības_vārsts";"T_veidgabals";"Jumta_izvads";"Pāreja";"Trokšņu_slāpētājs";"Lūka";"Pievienojums";"Līkums";"Vārsts";"Gala_vāks";"Gaisa_vads";"Difuzors";"Reste";"Āra_reste"}</definedName>
    <definedName name="Nosaukums_sais">{"pn";"VE";"M";"I";"El";"SA";"UV";"TV";"JI";"PA";"TS";"LU";"PI";"LI";"VA";"GV";"G";"DI";"RE";"AR"}</definedName>
    <definedName name="Nr.">#REF!</definedName>
    <definedName name="_xlnm.Print_Area" localSheetId="1">'1-1'!$A$1:$Q$52</definedName>
    <definedName name="_xlnm.Print_Area" localSheetId="2">'1-2'!$A$1:$Q$84</definedName>
    <definedName name="_xlnm.Print_Area" localSheetId="0">'Kops'!$B$1:$I$27</definedName>
    <definedName name="_xlnm.Print_Area">#N/A</definedName>
    <definedName name="PRINT_AREA_MI">#N/A</definedName>
    <definedName name="_xlnm.Print_Titles" localSheetId="1">'1-1'!$15:$15</definedName>
    <definedName name="_xlnm.Print_Titles" localSheetId="2">'1-2'!$15:$15</definedName>
    <definedName name="Projektname">#REF!</definedName>
    <definedName name="Q" localSheetId="0">#REF!</definedName>
    <definedName name="Q">#REF!</definedName>
    <definedName name="rd" localSheetId="2">#REF!</definedName>
    <definedName name="rd" localSheetId="0">#REF!</definedName>
    <definedName name="rd">#REF!</definedName>
    <definedName name="rds" localSheetId="2">OFFSET(INDIRECT("["&amp;'[3]Sheet1'!$N$1&amp;"]"&amp;Lapa&amp;"!"&amp;"$g$1"),MATCH('[3]Sheet1'!$C1,INDIRECT("["&amp;'[3]Sheet1'!$N$1&amp;"]"&amp;Lapa&amp;"!"&amp;"$e:$e"),0)-1,0,COUNTIF(INDIRECT("["&amp;'[3]Sheet1'!$N$1&amp;"]"&amp;Lapa&amp;"!"&amp;"$E:$E"),'[3]Sheet1'!$C1),1)</definedName>
    <definedName name="rds" localSheetId="0">OFFSET(INDIRECT("["&amp;'[3]Sheet1'!$N$1&amp;"]"&amp;'Kops'!Lapa&amp;"!"&amp;"$g$1"),MATCH('[3]Sheet1'!$C1,INDIRECT("["&amp;'[3]Sheet1'!$N$1&amp;"]"&amp;'Kops'!Lapa&amp;"!"&amp;"$e:$e"),0)-1,0,COUNTIF(INDIRECT("["&amp;'[3]Sheet1'!$N$1&amp;"]"&amp;'Kops'!Lapa&amp;"!"&amp;"$E:$E"),'[3]Sheet1'!$C1),1)</definedName>
    <definedName name="rds">OFFSET(INDIRECT("["&amp;'[3]Sheet1'!$N$1&amp;"]"&amp;Lapa&amp;"!"&amp;"$g$1"),MATCH('[3]Sheet1'!$C1,INDIRECT("["&amp;'[3]Sheet1'!$N$1&amp;"]"&amp;Lapa&amp;"!"&amp;"$e:$e"),0)-1,0,COUNTIF(INDIRECT("["&amp;'[3]Sheet1'!$N$1&amp;"]"&amp;Lapa&amp;"!"&amp;"$E:$E"),'[3]Sheet1'!$C1),1)</definedName>
    <definedName name="risk">#REF!</definedName>
    <definedName name="sum">#REF!</definedName>
    <definedName name="Tabula">#REF!</definedName>
    <definedName name="Titul">#REF!</definedName>
    <definedName name="VS_VAS">{"pn";"vent";"Materiāli";"Izolācija";"Elastīgs_savienojums";"Savienojums";"Ugunsdrošības_vārsts";"T_veidgabals";"Jumta_izvads";"Pāreja";"Trokšņu_slāpētājs";"Lūka";"Pievienojums";"Līkums";"Vārsts";"Gala_vāks";"Gaisa_vads";"Difuzors";"Reste";"Āra_reste"}</definedName>
    <definedName name="Währungsfaktor">#REF!</definedName>
    <definedName name="Z_5FA14416_7F34_476E_8A26_F5E39C9F265E_.wvu.Cols" localSheetId="1" hidden="1">'1-1'!#REF!,'1-1'!#REF!,'1-1'!#REF!,'1-1'!#REF!,'1-1'!#REF!,'1-1'!#REF!</definedName>
    <definedName name="Z_5FA14416_7F34_476E_8A26_F5E39C9F265E_.wvu.Cols" localSheetId="2" hidden="1">'1-2'!#REF!,'1-2'!#REF!,'1-2'!#REF!,'1-2'!#REF!,'1-2'!#REF!,'1-2'!#REF!</definedName>
    <definedName name="Z_5FA14416_7F34_476E_8A26_F5E39C9F265E_.wvu.PrintArea" localSheetId="1" hidden="1">'1-1'!$A$1:$Q$42</definedName>
    <definedName name="Z_5FA14416_7F34_476E_8A26_F5E39C9F265E_.wvu.PrintArea" localSheetId="2" hidden="1">'1-2'!$A$1:$Q$75</definedName>
    <definedName name="Z_83795769_38C4_11D4_84F6_00002145AA87_.wvu.PrintArea">#REF!</definedName>
    <definedName name="Z_83795769_38C4_11D4_84F6_00002145AA87_.wvu.Rows">#REF!</definedName>
  </definedNames>
  <calcPr fullCalcOnLoad="1"/>
</workbook>
</file>

<file path=xl/sharedStrings.xml><?xml version="1.0" encoding="utf-8"?>
<sst xmlns="http://schemas.openxmlformats.org/spreadsheetml/2006/main" count="388" uniqueCount="192">
  <si>
    <t>Būvobjekta tāmju kopsavilkums</t>
  </si>
  <si>
    <t>Kopēja darbietilpība, c/st.:</t>
  </si>
  <si>
    <t>Nr.p.k.</t>
  </si>
  <si>
    <t>Kods, tāmes Nr.</t>
  </si>
  <si>
    <t>Darba veids vai konstruktīvā elementa nosaukums</t>
  </si>
  <si>
    <t>Tāmes izmaksas        (Ls)</t>
  </si>
  <si>
    <t>tai skaitā</t>
  </si>
  <si>
    <t>Darbietilpība                 (c/h)</t>
  </si>
  <si>
    <t>Darba alga                 (Ls)</t>
  </si>
  <si>
    <t>Materiāli                       (Ls)</t>
  </si>
  <si>
    <t>Mehānismi             (Ls)</t>
  </si>
  <si>
    <t> Kopā:</t>
  </si>
  <si>
    <t>Tāmes izmaksas Ls</t>
  </si>
  <si>
    <t>Mērv.</t>
  </si>
  <si>
    <t>Apjoms</t>
  </si>
  <si>
    <t>Laika norma (c/h)</t>
  </si>
  <si>
    <t>Stundas likme (Ls/h)</t>
  </si>
  <si>
    <t>Vienības izmaksas (Ls)</t>
  </si>
  <si>
    <t>Kopējās izmaksas (Ls)</t>
  </si>
  <si>
    <t>Kods</t>
  </si>
  <si>
    <t xml:space="preserve">            Izdevumu nosaukums</t>
  </si>
  <si>
    <t>Darba alga (Ls)</t>
  </si>
  <si>
    <t>Materiāli (Ls)</t>
  </si>
  <si>
    <t>Mehān. (Ls)</t>
  </si>
  <si>
    <t>kopā. (Ls)</t>
  </si>
  <si>
    <t>Darbiet. (c/h)</t>
  </si>
  <si>
    <t>Summa (Ls)</t>
  </si>
  <si>
    <t>kpl.</t>
  </si>
  <si>
    <t>Kopā:</t>
  </si>
  <si>
    <t>Grunts atrakšana no pamatiem ieskaitot apmales demontāžu:</t>
  </si>
  <si>
    <r>
      <t>-grunts  300 g/m</t>
    </r>
    <r>
      <rPr>
        <vertAlign val="superscript"/>
        <sz val="7"/>
        <rFont val="Tahoma"/>
        <family val="2"/>
      </rPr>
      <t>2</t>
    </r>
  </si>
  <si>
    <t>kg</t>
  </si>
  <si>
    <r>
      <t>-līmjava līmēšanai 8kg/m</t>
    </r>
    <r>
      <rPr>
        <vertAlign val="superscript"/>
        <sz val="7"/>
        <rFont val="Tahoma"/>
        <family val="2"/>
      </rPr>
      <t>2</t>
    </r>
  </si>
  <si>
    <r>
      <t>-līmjava armēšanai  6kg/m</t>
    </r>
    <r>
      <rPr>
        <vertAlign val="superscript"/>
        <sz val="7"/>
        <rFont val="Tahoma"/>
        <family val="2"/>
      </rPr>
      <t>2</t>
    </r>
    <r>
      <rPr>
        <sz val="7"/>
        <rFont val="Tahoma"/>
        <family val="2"/>
      </rPr>
      <t xml:space="preserve"> 25kg</t>
    </r>
  </si>
  <si>
    <r>
      <t>-stiklšķiedras siets armēšanai āra darbiem 4 x 4 145g/m</t>
    </r>
    <r>
      <rPr>
        <vertAlign val="superscript"/>
        <sz val="7"/>
        <rFont val="Tahoma"/>
        <family val="2"/>
      </rPr>
      <t xml:space="preserve">2  </t>
    </r>
    <r>
      <rPr>
        <sz val="7"/>
        <rFont val="Tahoma"/>
        <family val="2"/>
      </rPr>
      <t>50m</t>
    </r>
    <r>
      <rPr>
        <vertAlign val="superscript"/>
        <sz val="7"/>
        <rFont val="Tahoma"/>
        <family val="2"/>
      </rPr>
      <t>2</t>
    </r>
  </si>
  <si>
    <t>-stūris fasādes siltināšanai ar sietu 3m</t>
  </si>
  <si>
    <t>m</t>
  </si>
  <si>
    <t>-fasādes grunts krāsa</t>
  </si>
  <si>
    <t>L</t>
  </si>
  <si>
    <t>-fasādes krāsa</t>
  </si>
  <si>
    <t>gab</t>
  </si>
  <si>
    <t>Grunts atbēršana un blietēšana:</t>
  </si>
  <si>
    <t>-Dz/b bortakmens</t>
  </si>
  <si>
    <t>-bruģakmens</t>
  </si>
  <si>
    <t>-sijātas grants pamatne</t>
  </si>
  <si>
    <t>-šķembas</t>
  </si>
  <si>
    <t>kompl.</t>
  </si>
  <si>
    <t>Montēt sastatnes:</t>
  </si>
  <si>
    <t>-sastatņu īre</t>
  </si>
  <si>
    <t>-nosedzošais siets</t>
  </si>
  <si>
    <t>-grunts saķeres uzlabošanai</t>
  </si>
  <si>
    <r>
      <t>-līmjava līmēšanai 6kg/m</t>
    </r>
    <r>
      <rPr>
        <vertAlign val="superscript"/>
        <sz val="7"/>
        <rFont val="Tahoma"/>
        <family val="2"/>
      </rPr>
      <t>2</t>
    </r>
  </si>
  <si>
    <t>-stiprinājumi</t>
  </si>
  <si>
    <r>
      <t>-pirmsapmetuma grunts  200g/m</t>
    </r>
    <r>
      <rPr>
        <vertAlign val="superscript"/>
        <sz val="7"/>
        <rFont val="Tahoma"/>
        <family val="2"/>
      </rPr>
      <t xml:space="preserve">2  </t>
    </r>
    <r>
      <rPr>
        <sz val="7"/>
        <rFont val="Tahoma"/>
        <family val="2"/>
      </rPr>
      <t>5kg</t>
    </r>
  </si>
  <si>
    <t>25kg</t>
  </si>
  <si>
    <t>Demontēt sastatnes:</t>
  </si>
  <si>
    <t>Darba devēja sociālais nodoklis - ( 24.09) %:</t>
  </si>
  <si>
    <t>Kopā :</t>
  </si>
  <si>
    <t>Kopā bez PVN:</t>
  </si>
  <si>
    <t>Kopējā līgumcena ar PVN:</t>
  </si>
  <si>
    <t>Kopā virsizdevumi:</t>
  </si>
  <si>
    <t>Kopā ar PVN:</t>
  </si>
  <si>
    <t>Fasādes siltināšana</t>
  </si>
  <si>
    <t>Cokola siltināšana</t>
  </si>
  <si>
    <t>Skārda palodžu montāža:</t>
  </si>
  <si>
    <t>Par kopējo summu ar PVN, Ls:</t>
  </si>
  <si>
    <r>
      <t>m</t>
    </r>
    <r>
      <rPr>
        <vertAlign val="superscript"/>
        <sz val="7"/>
        <rFont val="Tahoma"/>
        <family val="2"/>
      </rPr>
      <t>3</t>
    </r>
  </si>
  <si>
    <r>
      <t>m</t>
    </r>
    <r>
      <rPr>
        <vertAlign val="superscript"/>
        <sz val="7"/>
        <rFont val="Tahoma"/>
        <family val="2"/>
      </rPr>
      <t>2</t>
    </r>
  </si>
  <si>
    <r>
      <t>-apmetuma remontjava 12kg/m</t>
    </r>
    <r>
      <rPr>
        <vertAlign val="superscript"/>
        <sz val="7"/>
        <rFont val="Tahoma"/>
        <family val="2"/>
      </rPr>
      <t>2</t>
    </r>
    <r>
      <rPr>
        <sz val="7"/>
        <rFont val="Tahoma"/>
        <family val="2"/>
      </rPr>
      <t xml:space="preserve">  25kg</t>
    </r>
  </si>
  <si>
    <t>Objekta adrese:</t>
  </si>
  <si>
    <t>Objekts:</t>
  </si>
  <si>
    <t>Skārda apdares specelementu demontāža, būvgružu izvešana:</t>
  </si>
  <si>
    <t>Bojātā apmetuma demontāža un cokola remonts:</t>
  </si>
  <si>
    <t>-akmens vates plātne 150mm</t>
  </si>
  <si>
    <t>-siltumizolācijas stiprinājumi 10 x 240mm</t>
  </si>
  <si>
    <t>Ārsienu siltināšana ar izolāciju līmējot:</t>
  </si>
  <si>
    <t>Armējošā slāņa iestrāde uz siltumizolācijas:</t>
  </si>
  <si>
    <t>Cokola siltināšana siltumizolāciju pielīmējot:</t>
  </si>
  <si>
    <t>Armējošā slāņa iestrāde cokolam:</t>
  </si>
  <si>
    <t>Cokola gruntēšana un 2x krāsošana ar tonētu krāsu:</t>
  </si>
  <si>
    <t>Būvdarbu teritorijas nožogojuma ierīkošana/nojaukšana:</t>
  </si>
  <si>
    <t>Sadzīves, noliktavas, WC un apsardzes moduļu uzstādīšana un novākšana:</t>
  </si>
  <si>
    <t>-sadzīves modulis</t>
  </si>
  <si>
    <t>mēn.</t>
  </si>
  <si>
    <t>-noliktavas modulis</t>
  </si>
  <si>
    <t>-apsardzes modulis</t>
  </si>
  <si>
    <t>-WC modulis</t>
  </si>
  <si>
    <t>-ugunsdrošības stends</t>
  </si>
  <si>
    <t>Pagaidu UK un EL pieslēgumu ierīkošana/nojaukšana:</t>
  </si>
  <si>
    <t>-pagaidu EL pieslēgums un norēķini par patērēto elektrību</t>
  </si>
  <si>
    <t>-pagaidu UK pieslēgums un norēķini par patērēto ūdeni</t>
  </si>
  <si>
    <t>Būvlaukuma uzkopšana un būvgružu izvešana:</t>
  </si>
  <si>
    <t>Gatava tonēta struktūrapmetuma uzklāšana fasadei:</t>
  </si>
  <si>
    <t>Gatava tonēta struktūrapmetuma uzklāšana logu ailām:</t>
  </si>
  <si>
    <r>
      <t>-apmetuma remontjava 8kg/m</t>
    </r>
    <r>
      <rPr>
        <vertAlign val="superscript"/>
        <sz val="7"/>
        <rFont val="Tahoma"/>
        <family val="2"/>
      </rPr>
      <t>2</t>
    </r>
    <r>
      <rPr>
        <sz val="7"/>
        <rFont val="Tahoma"/>
        <family val="2"/>
      </rPr>
      <t xml:space="preserve">  25kg</t>
    </r>
  </si>
  <si>
    <t>-mobīlā žoga noma h-1.80m</t>
  </si>
  <si>
    <t>-nosedzošā plēve, armēta h-1.80m</t>
  </si>
  <si>
    <r>
      <t>-masā tonēts struktūrapmetums  3.2 kg/m</t>
    </r>
    <r>
      <rPr>
        <vertAlign val="superscript"/>
        <sz val="7"/>
        <rFont val="Tahoma"/>
        <family val="2"/>
      </rPr>
      <t>2</t>
    </r>
    <r>
      <rPr>
        <sz val="7"/>
        <rFont val="Tahoma"/>
        <family val="2"/>
      </rPr>
      <t xml:space="preserve"> </t>
    </r>
  </si>
  <si>
    <t>LOKĀLĀ TĀME Nr.1-1</t>
  </si>
  <si>
    <t>Cokola apmetuma ierīkošana:</t>
  </si>
  <si>
    <r>
      <t>-cokola apmetums  3.8 kg/m</t>
    </r>
    <r>
      <rPr>
        <vertAlign val="superscript"/>
        <sz val="7"/>
        <rFont val="Tahoma"/>
        <family val="2"/>
      </rPr>
      <t>2</t>
    </r>
    <r>
      <rPr>
        <sz val="7"/>
        <rFont val="Tahoma"/>
        <family val="2"/>
      </rPr>
      <t xml:space="preserve"> 25kg</t>
    </r>
  </si>
  <si>
    <t>1-1</t>
  </si>
  <si>
    <t>1-2</t>
  </si>
  <si>
    <t>Virsmu gruntēšana:</t>
  </si>
  <si>
    <t>-lietus ūdens notekas ar stiprinājumiem</t>
  </si>
  <si>
    <t>-krāsota skārda palodze</t>
  </si>
  <si>
    <t>LOKĀLĀ TĀME Nr.1-2</t>
  </si>
  <si>
    <t>Būvlaukuma sagatavošana</t>
  </si>
  <si>
    <t>Fasādes siltināša</t>
  </si>
  <si>
    <t>Fasādes remonts līdz 10% no kopējās platības:</t>
  </si>
  <si>
    <t>-cokola un cokola noslēguma profils 150mm ar papildelementiem</t>
  </si>
  <si>
    <t>Ārējo lietus noteku noņemšana un montāža:</t>
  </si>
  <si>
    <t>Logu bloku, durvju bloku un jumtiņu nosegšana ar aizsargplēvi:</t>
  </si>
  <si>
    <t>Pievienotās vērtības nodoklis -21%:</t>
  </si>
  <si>
    <t>Energoefektivitātes paaugstināšana - norobežojošo konstrukciju siltināšana Olaines pirmsskolas izglītības iestādē ''Magonīte'', Baznīcas iela 1, Olaines pag., Olaines nov.</t>
  </si>
  <si>
    <t>Baznīcas iela 1, Olaines pag., Olaines nov.</t>
  </si>
  <si>
    <t>-ekstrudētis putupolistirols 80mm</t>
  </si>
  <si>
    <t>Esošo cokola apmaļu atjaunošana un jaunu veidošana no bruģakmens:</t>
  </si>
  <si>
    <t>Logu ailu siltināšana ar izolāciju līmējot:</t>
  </si>
  <si>
    <t>-akmens vates plātne 20mm</t>
  </si>
  <si>
    <t>Armējošā slāņa iestrāde uz logailu siltumizolācijas:</t>
  </si>
  <si>
    <t>Stikla pakešu nomaiņa esošajiem PVC logu blokiem:</t>
  </si>
  <si>
    <t>Numurzīmes, karoga turētāja, vājstrāvas iekārtu un gaismekļu demontāža/montāža:</t>
  </si>
  <si>
    <t>Pamatu virsmas gruntēšana un vertikālās hidroizolācijas ierīkošana:</t>
  </si>
  <si>
    <t>-bituma praimeris  350 g/m2</t>
  </si>
  <si>
    <t>-bituma mastika  pamatu hidroizolācijai 3.0 kg/m2</t>
  </si>
  <si>
    <t>Siltinātā apjoma gruntēšana un 2x krāsošana ar tonētu krāsu:</t>
  </si>
  <si>
    <t>Transporta izdevumi __% no materiālu izmaksām:</t>
  </si>
  <si>
    <t>Virsizdevumi - (__) % t.sk. darba aizsardzība:</t>
  </si>
  <si>
    <t>Būvuzņēmēja administratīvie izdevumi un peļņa - (__) %:</t>
  </si>
  <si>
    <t>1-3</t>
  </si>
  <si>
    <t>Ventilācijas sistēma</t>
  </si>
  <si>
    <t>Ventilācijas sistēmas izbūves  (Kūdras iela 5)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</si>
  <si>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</si>
  <si>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</si>
  <si>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</si>
  <si>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</si>
  <si>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</si>
  <si>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</si>
  <si>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</si>
  <si>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</si>
  <si>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</si>
  <si>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</si>
  <si>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</si>
  <si>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</si>
  <si>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</si>
  <si>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</si>
  <si>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</si>
  <si>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</si>
  <si>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</si>
  <si>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</si>
  <si>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</si>
  <si>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</si>
  <si>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</si>
  <si>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</si>
  <si>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</si>
  <si>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</si>
  <si>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</si>
  <si>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</si>
  <si>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</si>
  <si>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</si>
  <si>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</si>
  <si>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</si>
  <si>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</si>
  <si>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gaisa apstrādes iekārta "Systemair" TOPVEX VR 700 DC komplektā ar montāžas stiprinājumiem, vadības automātiku un CO2 devēju</t>
  </si>
  <si>
    <t>CO2 devēji CO2RT</t>
  </si>
  <si>
    <t>VAV vārsts "Systemair" OPTIMA-R-I-16-BLC-150-555</t>
  </si>
  <si>
    <t>gaisa apstrādes iekārtas elektropieslēguma, VAV vārstu un CO2 kabeļu materiāli</t>
  </si>
  <si>
    <t>gaisa ieņemšanas reste USS 250x400</t>
  </si>
  <si>
    <t>pārplūdes reste TVC 400x400</t>
  </si>
  <si>
    <t>trokšņu slāpētājs LDC 200-900</t>
  </si>
  <si>
    <t>trokšņu slāpētājs SLU 160-1200-50</t>
  </si>
  <si>
    <t>trokšņu slāpētājs SLU 200-1200-50</t>
  </si>
  <si>
    <t>trokšņu slāpētājs LRCA 250-1000</t>
  </si>
  <si>
    <t>pieplūdes/nosūces difuzors TST 160</t>
  </si>
  <si>
    <t>pieplūdes/nosūces difuzors TST 200</t>
  </si>
  <si>
    <t>pieplūdes/nosūces reste RGS-2-625-75 komplektā ar montāžas stiprinājumiem</t>
  </si>
  <si>
    <t>pieplūdes/nosūces reste RGS-7-525-125 komplektā ar montāžas stiprinājumiem</t>
  </si>
  <si>
    <t>pieplūdes/nosūces reste RGS-7-625-75 komplektā ar montāžas stiprinājumiem</t>
  </si>
  <si>
    <t>regulējošais vārsts PTS 125</t>
  </si>
  <si>
    <t>regulējošais vārsts PTS 160</t>
  </si>
  <si>
    <t>regulējošais vārsts PTS 200</t>
  </si>
  <si>
    <t>gaisa vadi no cinkotā skārda</t>
  </si>
  <si>
    <t xml:space="preserve">gaisa vadu fasona daļas </t>
  </si>
  <si>
    <t>gaisa vadu tīrīšanas lūkas</t>
  </si>
  <si>
    <t>Armaflex porgumijas siltumizolācija, b=50mm</t>
  </si>
  <si>
    <t>ugunsdrošā akmens vates izolācija, b=100mm</t>
  </si>
  <si>
    <t>atvērumu veidošana konstrukcijās</t>
  </si>
  <si>
    <t>montāžas komplekts</t>
  </si>
  <si>
    <t>gab.</t>
  </si>
  <si>
    <t>t.m.</t>
  </si>
  <si>
    <r>
      <t>m</t>
    </r>
    <r>
      <rPr>
        <vertAlign val="superscript"/>
        <sz val="8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</si>
</sst>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4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yyyy/&quot; gada&quot;\ &quot;aprīlī&quot;"/>
    <numFmt numFmtId="165" formatCode="_-* #,##0.00\ _L_s_-;\-* #,##0.00\ _L_s_-;_-* &quot;-&quot;??\ _L_s_-;_-@_-"/>
    <numFmt numFmtId="166" formatCode="_-* #,##0\ _L_s_-;\-* #,##0\ _L_s_-;_-* &quot;-&quot;??\ _L_s_-;_-@_-"/>
    <numFmt numFmtId="167" formatCode="_-* #,##0.0\ _L_s_-;\-* #,##0.0\ _L_s_-;_-* &quot;-&quot;??\ _L_s_-;_-@_-"/>
    <numFmt numFmtId="168" formatCode="0.00;[Red]0.00"/>
    <numFmt numFmtId="169" formatCode="#,##0.0.0"/>
    <numFmt numFmtId="170" formatCode="_-* #,##0.000\ _L_s_-;\-* #,##0.000\ _L_s_-;_-* &quot;-&quot;??\ _L_s_-;_-@_-"/>
    <numFmt numFmtId="171" formatCode="yyyy/&quot; gada&quot;\ &quot;martā&quot;"/>
    <numFmt numFmtId="172" formatCode="0.0%"/>
    <numFmt numFmtId="173" formatCode="0;[Red]0"/>
    <numFmt numFmtId="174" formatCode="[$-426]dddd\,\ yyyy&quot;. gada &quot;d\.\ mmmm"/>
    <numFmt numFmtId="175" formatCode="#,##0.00_ ;[Red]\-#,##0.00\ "/>
    <numFmt numFmtId="176" formatCode="0.000"/>
    <numFmt numFmtId="177" formatCode="0.000000"/>
    <numFmt numFmtId="178" formatCode="0.00000"/>
    <numFmt numFmtId="179" formatCode="0.0000"/>
    <numFmt numFmtId="180" formatCode="0.0"/>
    <numFmt numFmtId="181" formatCode="0.00_ ;[Red]\-0.0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&quot;Ls&quot;\ #,##0.000;[Red]\-&quot;Ls&quot;\ #,##0.000"/>
    <numFmt numFmtId="187" formatCode="_-* #,##0\ &quot;Ls&quot;_-;\-* #,##0\ &quot;Ls&quot;_-;_-* &quot;-&quot;\ &quot;Ls&quot;_-;_-@_-"/>
    <numFmt numFmtId="188" formatCode="_-* #,##0\ _L_s_-;\-* #,##0\ _L_s_-;_-* &quot;-&quot;\ _L_s_-;_-@_-"/>
    <numFmt numFmtId="189" formatCode="_-* #,##0.00\ &quot;Ls&quot;_-;\-* #,##0.00\ &quot;Ls&quot;_-;_-* &quot;-&quot;??\ &quot;Ls&quot;_-;_-@_-"/>
    <numFmt numFmtId="190" formatCode="#,##0.00;[Red]#,##0.00"/>
    <numFmt numFmtId="191" formatCode="_-* #,##0&quot;$&quot;_-;\-* #,##0&quot;$&quot;_-;_-* &quot;-&quot;&quot;$&quot;_-;_-@_-"/>
    <numFmt numFmtId="192" formatCode="_-* #,##0.00&quot;$&quot;_-;\-* #,##0.00&quot;$&quot;_-;_-* &quot;-&quot;??&quot;$&quot;_-;_-@_-"/>
    <numFmt numFmtId="193" formatCode="m\o\n\th\ d\,\ yyyy"/>
    <numFmt numFmtId="194" formatCode="#.00"/>
    <numFmt numFmtId="195" formatCode="#."/>
    <numFmt numFmtId="196" formatCode="&quot;See Note &quot;\ #"/>
    <numFmt numFmtId="197" formatCode="_-&quot;£&quot;* #,##0_-;\-&quot;£&quot;* #,##0_-;_-&quot;£&quot;* &quot;-&quot;_-;_-@_-"/>
    <numFmt numFmtId="198" formatCode="_-&quot;£&quot;* #,##0.00_-;\-&quot;£&quot;* #,##0.00_-;_-&quot;£&quot;* &quot;-&quot;??_-;_-@_-"/>
    <numFmt numFmtId="199" formatCode="_(* #,##0.00_);_(* \(#,##0.00\);_(* \-??_);_(@_)"/>
  </numFmts>
  <fonts count="80">
    <font>
      <sz val="10"/>
      <name val="Tahoma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sz val="8"/>
      <name val="Tahoma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sz val="10"/>
      <name val="Helv"/>
      <family val="0"/>
    </font>
    <font>
      <b/>
      <sz val="9"/>
      <name val="Tahoma"/>
      <family val="2"/>
    </font>
    <font>
      <vertAlign val="superscript"/>
      <sz val="7"/>
      <name val="Tahoma"/>
      <family val="2"/>
    </font>
    <font>
      <sz val="7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0"/>
      <color indexed="8"/>
      <name val="Tahoma"/>
      <family val="2"/>
    </font>
    <font>
      <sz val="9"/>
      <name val="Tahoma"/>
      <family val="2"/>
    </font>
    <font>
      <i/>
      <sz val="10"/>
      <name val="Tahoma"/>
      <family val="2"/>
    </font>
    <font>
      <sz val="6"/>
      <name val="Tahoma"/>
      <family val="2"/>
    </font>
    <font>
      <b/>
      <sz val="10"/>
      <color indexed="18"/>
      <name val="Tahoma"/>
      <family val="2"/>
    </font>
    <font>
      <b/>
      <sz val="14"/>
      <color indexed="8"/>
      <name val="Arial Narrow"/>
      <family val="2"/>
    </font>
    <font>
      <b/>
      <sz val="11"/>
      <color indexed="8"/>
      <name val="Arial Narrow"/>
      <family val="2"/>
    </font>
    <font>
      <b/>
      <sz val="16"/>
      <color indexed="8"/>
      <name val="Arial Narrow"/>
      <family val="2"/>
    </font>
    <font>
      <b/>
      <i/>
      <sz val="11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10"/>
      <color indexed="30"/>
      <name val="Arial Narrow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sz val="1"/>
      <color indexed="8"/>
      <name val="Courier"/>
      <family val="1"/>
    </font>
    <font>
      <sz val="10"/>
      <name val="Baltica"/>
      <family val="0"/>
    </font>
    <font>
      <b/>
      <sz val="1"/>
      <color indexed="8"/>
      <name val="Courier"/>
      <family val="1"/>
    </font>
    <font>
      <b/>
      <sz val="18"/>
      <name val="ITCCenturyBookT"/>
      <family val="0"/>
    </font>
    <font>
      <b/>
      <sz val="14"/>
      <name val="ITCCenturyBookT"/>
      <family val="0"/>
    </font>
    <font>
      <sz val="14"/>
      <name val="ITCCenturyBookT"/>
      <family val="0"/>
    </font>
    <font>
      <sz val="10"/>
      <color indexed="8"/>
      <name val="Arial"/>
      <family val="2"/>
    </font>
    <font>
      <sz val="9"/>
      <name val="TextBook"/>
      <family val="0"/>
    </font>
    <font>
      <sz val="8"/>
      <name val="Helv"/>
      <family val="0"/>
    </font>
    <font>
      <sz val="12"/>
      <name val="Courier"/>
      <family val="1"/>
    </font>
    <font>
      <sz val="10"/>
      <color indexed="8"/>
      <name val="MS Sans Serif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i/>
      <sz val="6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5"/>
      <color indexed="20"/>
      <name val="Tahoma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5"/>
      <color indexed="12"/>
      <name val="Tahom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5"/>
      <color theme="11"/>
      <name val="Tahoma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5"/>
      <color theme="10"/>
      <name val="Tahom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lightGray"/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thin"/>
      <top style="hair"/>
      <bottom style="double"/>
    </border>
    <border>
      <left style="hair"/>
      <right style="hair"/>
      <top style="hair"/>
      <bottom style="double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191" fontId="27" fillId="0" borderId="0" applyFont="0" applyFill="0" applyBorder="0" applyAlignment="0" applyProtection="0"/>
    <xf numFmtId="192" fontId="27" fillId="0" borderId="0" applyFont="0" applyFill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93" fontId="28" fillId="0" borderId="0">
      <alignment/>
      <protection locked="0"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9" fillId="0" borderId="0" applyNumberFormat="0">
      <alignment/>
      <protection/>
    </xf>
    <xf numFmtId="0" fontId="66" fillId="0" borderId="0" applyNumberFormat="0" applyFill="0" applyBorder="0" applyAlignment="0" applyProtection="0"/>
    <xf numFmtId="194" fontId="28" fillId="0" borderId="0">
      <alignment/>
      <protection locked="0"/>
    </xf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195" fontId="30" fillId="0" borderId="0">
      <alignment/>
      <protection locked="0"/>
    </xf>
    <xf numFmtId="195" fontId="30" fillId="0" borderId="0">
      <alignment/>
      <protection locked="0"/>
    </xf>
    <xf numFmtId="0" fontId="31" fillId="30" borderId="0">
      <alignment/>
      <protection/>
    </xf>
    <xf numFmtId="0" fontId="32" fillId="1" borderId="0">
      <alignment/>
      <protection/>
    </xf>
    <xf numFmtId="0" fontId="33" fillId="0" borderId="0">
      <alignment/>
      <protection/>
    </xf>
    <xf numFmtId="0" fontId="7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3" fillId="31" borderId="1" applyNumberFormat="0" applyAlignment="0" applyProtection="0"/>
    <xf numFmtId="0" fontId="27" fillId="0" borderId="0">
      <alignment/>
      <protection/>
    </xf>
    <xf numFmtId="0" fontId="74" fillId="0" borderId="6" applyNumberFormat="0" applyFill="0" applyAlignment="0" applyProtection="0"/>
    <xf numFmtId="0" fontId="75" fillId="3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ont="0" applyFill="0" applyBorder="0" applyAlignment="0" applyProtection="0"/>
    <xf numFmtId="0" fontId="38" fillId="0" borderId="0">
      <alignment/>
      <protection/>
    </xf>
    <xf numFmtId="0" fontId="1" fillId="33" borderId="7" applyNumberFormat="0" applyFont="0" applyAlignment="0" applyProtection="0"/>
    <xf numFmtId="0" fontId="76" fillId="27" borderId="8" applyNumberFormat="0" applyAlignment="0" applyProtection="0"/>
    <xf numFmtId="0" fontId="6" fillId="0" borderId="0">
      <alignment/>
      <protection/>
    </xf>
    <xf numFmtId="0" fontId="7" fillId="0" borderId="0">
      <alignment/>
      <protection/>
    </xf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6" fillId="0" borderId="0" applyFill="0" applyBorder="0" applyAlignment="0" applyProtection="0"/>
    <xf numFmtId="0" fontId="35" fillId="0" borderId="0">
      <alignment/>
      <protection/>
    </xf>
    <xf numFmtId="0" fontId="6" fillId="34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196" fontId="36" fillId="0" borderId="0">
      <alignment horizontal="left"/>
      <protection/>
    </xf>
    <xf numFmtId="197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6" fillId="0" borderId="0">
      <alignment/>
      <protection/>
    </xf>
    <xf numFmtId="9" fontId="37" fillId="0" borderId="0" applyFill="0" applyAlignment="0" applyProtection="0"/>
    <xf numFmtId="0" fontId="7" fillId="0" borderId="0">
      <alignment/>
      <protection/>
    </xf>
    <xf numFmtId="199" fontId="37" fillId="0" borderId="0" applyFill="0" applyAlignment="0" applyProtection="0"/>
  </cellStyleXfs>
  <cellXfs count="337">
    <xf numFmtId="0" fontId="0" fillId="0" borderId="0" xfId="0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4" fontId="8" fillId="0" borderId="11" xfId="0" applyNumberFormat="1" applyFont="1" applyBorder="1" applyAlignment="1" applyProtection="1">
      <alignment horizontal="right"/>
      <protection hidden="1" locked="0"/>
    </xf>
    <xf numFmtId="0" fontId="8" fillId="0" borderId="12" xfId="0" applyNumberFormat="1" applyFont="1" applyFill="1" applyBorder="1" applyAlignment="1" applyProtection="1" quotePrefix="1">
      <alignment horizontal="right"/>
      <protection hidden="1" locked="0"/>
    </xf>
    <xf numFmtId="0" fontId="8" fillId="0" borderId="13" xfId="0" applyNumberFormat="1" applyFont="1" applyFill="1" applyBorder="1" applyAlignment="1">
      <alignment horizontal="right"/>
    </xf>
    <xf numFmtId="4" fontId="8" fillId="0" borderId="13" xfId="0" applyNumberFormat="1" applyFont="1" applyBorder="1" applyAlignment="1">
      <alignment horizontal="right"/>
    </xf>
    <xf numFmtId="4" fontId="8" fillId="0" borderId="14" xfId="0" applyNumberFormat="1" applyFont="1" applyBorder="1" applyAlignment="1">
      <alignment horizontal="right"/>
    </xf>
    <xf numFmtId="2" fontId="10" fillId="0" borderId="15" xfId="0" applyNumberFormat="1" applyFont="1" applyFill="1" applyBorder="1" applyAlignment="1" applyProtection="1">
      <alignment horizontal="center"/>
      <protection hidden="1" locked="0"/>
    </xf>
    <xf numFmtId="2" fontId="10" fillId="0" borderId="15" xfId="75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Alignment="1">
      <alignment/>
    </xf>
    <xf numFmtId="0" fontId="8" fillId="0" borderId="12" xfId="0" applyNumberFormat="1" applyFont="1" applyFill="1" applyBorder="1" applyAlignment="1" applyProtection="1">
      <alignment horizontal="right"/>
      <protection hidden="1" locked="0"/>
    </xf>
    <xf numFmtId="49" fontId="14" fillId="0" borderId="0" xfId="0" applyNumberFormat="1" applyFont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 hidden="1" locked="0"/>
    </xf>
    <xf numFmtId="0" fontId="3" fillId="0" borderId="0" xfId="0" applyFont="1" applyAlignment="1" applyProtection="1">
      <alignment horizontal="center"/>
      <protection hidden="1" locked="0"/>
    </xf>
    <xf numFmtId="0" fontId="0" fillId="0" borderId="0" xfId="0" applyFont="1" applyAlignment="1" applyProtection="1">
      <alignment horizontal="center"/>
      <protection hidden="1" locked="0"/>
    </xf>
    <xf numFmtId="0" fontId="0" fillId="0" borderId="0" xfId="0" applyFont="1" applyAlignment="1" applyProtection="1">
      <alignment horizontal="right"/>
      <protection hidden="1" locked="0"/>
    </xf>
    <xf numFmtId="0" fontId="0" fillId="0" borderId="0" xfId="0" applyFont="1" applyAlignment="1" applyProtection="1">
      <alignment/>
      <protection hidden="1" locked="0"/>
    </xf>
    <xf numFmtId="0" fontId="13" fillId="0" borderId="0" xfId="0" applyFont="1" applyAlignment="1" applyProtection="1">
      <alignment horizontal="center"/>
      <protection hidden="1" locked="0"/>
    </xf>
    <xf numFmtId="4" fontId="11" fillId="0" borderId="0" xfId="0" applyNumberFormat="1" applyFont="1" applyFill="1" applyBorder="1" applyAlignment="1" applyProtection="1">
      <alignment horizontal="right"/>
      <protection hidden="1" locked="0"/>
    </xf>
    <xf numFmtId="2" fontId="11" fillId="0" borderId="0" xfId="0" applyNumberFormat="1" applyFont="1" applyFill="1" applyAlignment="1" applyProtection="1">
      <alignment horizontal="right"/>
      <protection hidden="1" locked="0"/>
    </xf>
    <xf numFmtId="4" fontId="11" fillId="0" borderId="0" xfId="0" applyNumberFormat="1" applyFont="1" applyAlignment="1" applyProtection="1">
      <alignment horizontal="right"/>
      <protection hidden="1" locked="0"/>
    </xf>
    <xf numFmtId="164" fontId="11" fillId="0" borderId="0" xfId="0" applyNumberFormat="1" applyFont="1" applyAlignment="1" applyProtection="1">
      <alignment horizontal="left"/>
      <protection hidden="1" locked="0"/>
    </xf>
    <xf numFmtId="4" fontId="11" fillId="0" borderId="0" xfId="0" applyNumberFormat="1" applyFont="1" applyBorder="1" applyAlignment="1" applyProtection="1">
      <alignment horizontal="right"/>
      <protection hidden="1" locked="0"/>
    </xf>
    <xf numFmtId="4" fontId="3" fillId="0" borderId="0" xfId="0" applyNumberFormat="1" applyFont="1" applyBorder="1" applyAlignment="1" applyProtection="1">
      <alignment horizontal="center"/>
      <protection hidden="1" locked="0"/>
    </xf>
    <xf numFmtId="0" fontId="0" fillId="0" borderId="16" xfId="0" applyFont="1" applyFill="1" applyBorder="1" applyAlignment="1" applyProtection="1">
      <alignment/>
      <protection hidden="1" locked="0"/>
    </xf>
    <xf numFmtId="0" fontId="0" fillId="0" borderId="17" xfId="0" applyFont="1" applyFill="1" applyBorder="1" applyAlignment="1" applyProtection="1">
      <alignment/>
      <protection hidden="1" locked="0"/>
    </xf>
    <xf numFmtId="0" fontId="0" fillId="0" borderId="18" xfId="0" applyFont="1" applyFill="1" applyBorder="1" applyAlignment="1" applyProtection="1">
      <alignment/>
      <protection hidden="1" locked="0"/>
    </xf>
    <xf numFmtId="0" fontId="0" fillId="0" borderId="19" xfId="0" applyFont="1" applyFill="1" applyBorder="1" applyAlignment="1" applyProtection="1">
      <alignment/>
      <protection hidden="1" locked="0"/>
    </xf>
    <xf numFmtId="0" fontId="0" fillId="0" borderId="20" xfId="0" applyFont="1" applyBorder="1" applyAlignment="1" applyProtection="1">
      <alignment horizontal="right"/>
      <protection hidden="1" locked="0"/>
    </xf>
    <xf numFmtId="0" fontId="3" fillId="0" borderId="21" xfId="0" applyFont="1" applyFill="1" applyBorder="1" applyAlignment="1" applyProtection="1">
      <alignment horizontal="center"/>
      <protection hidden="1" locked="0"/>
    </xf>
    <xf numFmtId="0" fontId="3" fillId="0" borderId="0" xfId="0" applyFont="1" applyFill="1" applyBorder="1" applyAlignment="1" applyProtection="1">
      <alignment horizontal="center"/>
      <protection hidden="1" locked="0"/>
    </xf>
    <xf numFmtId="0" fontId="0" fillId="0" borderId="22" xfId="0" applyFont="1" applyFill="1" applyBorder="1" applyAlignment="1" applyProtection="1">
      <alignment/>
      <protection hidden="1" locked="0"/>
    </xf>
    <xf numFmtId="0" fontId="0" fillId="0" borderId="23" xfId="0" applyFont="1" applyFill="1" applyBorder="1" applyAlignment="1" applyProtection="1">
      <alignment/>
      <protection hidden="1" locked="0"/>
    </xf>
    <xf numFmtId="0" fontId="16" fillId="0" borderId="24" xfId="0" applyFont="1" applyBorder="1" applyAlignment="1" applyProtection="1">
      <alignment horizontal="right"/>
      <protection hidden="1" locked="0"/>
    </xf>
    <xf numFmtId="0" fontId="0" fillId="0" borderId="25" xfId="0" applyFont="1" applyFill="1" applyBorder="1" applyAlignment="1" applyProtection="1">
      <alignment/>
      <protection hidden="1" locked="0"/>
    </xf>
    <xf numFmtId="0" fontId="0" fillId="0" borderId="26" xfId="0" applyFont="1" applyFill="1" applyBorder="1" applyAlignment="1" applyProtection="1">
      <alignment/>
      <protection hidden="1" locked="0"/>
    </xf>
    <xf numFmtId="0" fontId="0" fillId="0" borderId="27" xfId="0" applyFont="1" applyFill="1" applyBorder="1" applyAlignment="1" applyProtection="1">
      <alignment/>
      <protection hidden="1" locked="0"/>
    </xf>
    <xf numFmtId="0" fontId="0" fillId="0" borderId="28" xfId="0" applyFont="1" applyFill="1" applyBorder="1" applyAlignment="1" applyProtection="1">
      <alignment/>
      <protection hidden="1" locked="0"/>
    </xf>
    <xf numFmtId="0" fontId="0" fillId="0" borderId="29" xfId="0" applyFont="1" applyBorder="1" applyAlignment="1" applyProtection="1">
      <alignment horizontal="right"/>
      <protection hidden="1" locked="0"/>
    </xf>
    <xf numFmtId="0" fontId="17" fillId="0" borderId="30" xfId="0" applyFont="1" applyFill="1" applyBorder="1" applyAlignment="1" applyProtection="1">
      <alignment horizontal="center"/>
      <protection hidden="1" locked="0"/>
    </xf>
    <xf numFmtId="0" fontId="17" fillId="0" borderId="31" xfId="0" applyFont="1" applyFill="1" applyBorder="1" applyAlignment="1" applyProtection="1">
      <alignment horizontal="center"/>
      <protection hidden="1" locked="0"/>
    </xf>
    <xf numFmtId="0" fontId="17" fillId="0" borderId="32" xfId="0" applyFont="1" applyBorder="1" applyAlignment="1" applyProtection="1">
      <alignment horizontal="center"/>
      <protection hidden="1" locked="0"/>
    </xf>
    <xf numFmtId="0" fontId="17" fillId="0" borderId="31" xfId="0" applyFont="1" applyBorder="1" applyAlignment="1" applyProtection="1">
      <alignment horizontal="center"/>
      <protection hidden="1" locked="0"/>
    </xf>
    <xf numFmtId="0" fontId="17" fillId="0" borderId="33" xfId="0" applyFont="1" applyBorder="1" applyAlignment="1" applyProtection="1">
      <alignment horizontal="center"/>
      <protection hidden="1" locked="0"/>
    </xf>
    <xf numFmtId="0" fontId="17" fillId="0" borderId="0" xfId="0" applyFont="1" applyAlignment="1" applyProtection="1">
      <alignment horizontal="center"/>
      <protection hidden="1" locked="0"/>
    </xf>
    <xf numFmtId="0" fontId="0" fillId="0" borderId="34" xfId="0" applyFont="1" applyFill="1" applyBorder="1" applyAlignment="1" applyProtection="1">
      <alignment/>
      <protection hidden="1" locked="0"/>
    </xf>
    <xf numFmtId="0" fontId="0" fillId="0" borderId="35" xfId="0" applyFont="1" applyFill="1" applyBorder="1" applyAlignment="1" applyProtection="1">
      <alignment/>
      <protection hidden="1" locked="0"/>
    </xf>
    <xf numFmtId="0" fontId="0" fillId="0" borderId="36" xfId="0" applyFont="1" applyFill="1" applyBorder="1" applyAlignment="1" applyProtection="1">
      <alignment/>
      <protection hidden="1" locked="0"/>
    </xf>
    <xf numFmtId="0" fontId="3" fillId="0" borderId="36" xfId="0" applyFont="1" applyBorder="1" applyAlignment="1" applyProtection="1">
      <alignment horizontal="center"/>
      <protection hidden="1" locked="0"/>
    </xf>
    <xf numFmtId="4" fontId="0" fillId="0" borderId="36" xfId="0" applyNumberFormat="1" applyFont="1" applyBorder="1" applyAlignment="1" applyProtection="1">
      <alignment horizontal="center"/>
      <protection hidden="1" locked="0"/>
    </xf>
    <xf numFmtId="4" fontId="0" fillId="0" borderId="37" xfId="0" applyNumberFormat="1" applyFont="1" applyBorder="1" applyAlignment="1" applyProtection="1">
      <alignment horizontal="right"/>
      <protection hidden="1" locked="0"/>
    </xf>
    <xf numFmtId="166" fontId="3" fillId="0" borderId="38" xfId="46" applyNumberFormat="1" applyFont="1" applyFill="1" applyBorder="1" applyAlignment="1" applyProtection="1" quotePrefix="1">
      <alignment horizontal="center" vertical="center" wrapText="1"/>
      <protection hidden="1" locked="0"/>
    </xf>
    <xf numFmtId="165" fontId="3" fillId="0" borderId="39" xfId="46" applyNumberFormat="1" applyFont="1" applyFill="1" applyBorder="1" applyAlignment="1" applyProtection="1" quotePrefix="1">
      <alignment horizontal="center" vertical="center" wrapText="1"/>
      <protection hidden="1" locked="0"/>
    </xf>
    <xf numFmtId="0" fontId="15" fillId="0" borderId="15" xfId="0" applyFont="1" applyFill="1" applyBorder="1" applyAlignment="1" applyProtection="1">
      <alignment horizontal="left" vertical="center"/>
      <protection hidden="1" locked="0"/>
    </xf>
    <xf numFmtId="4" fontId="3" fillId="0" borderId="15" xfId="0" applyNumberFormat="1" applyFont="1" applyFill="1" applyBorder="1" applyAlignment="1" applyProtection="1">
      <alignment horizontal="center" vertical="center"/>
      <protection hidden="1" locked="0"/>
    </xf>
    <xf numFmtId="4" fontId="3" fillId="0" borderId="40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Fill="1" applyAlignment="1" applyProtection="1">
      <alignment/>
      <protection hidden="1" locked="0"/>
    </xf>
    <xf numFmtId="0" fontId="15" fillId="0" borderId="15" xfId="0" applyFont="1" applyFill="1" applyBorder="1" applyAlignment="1" applyProtection="1">
      <alignment/>
      <protection hidden="1" locked="0"/>
    </xf>
    <xf numFmtId="0" fontId="10" fillId="0" borderId="39" xfId="0" applyFont="1" applyFill="1" applyBorder="1" applyAlignment="1" applyProtection="1">
      <alignment/>
      <protection hidden="1" locked="0"/>
    </xf>
    <xf numFmtId="0" fontId="10" fillId="0" borderId="15" xfId="0" applyFont="1" applyFill="1" applyBorder="1" applyAlignment="1" applyProtection="1">
      <alignment/>
      <protection hidden="1" locked="0"/>
    </xf>
    <xf numFmtId="0" fontId="10" fillId="0" borderId="15" xfId="0" applyFont="1" applyFill="1" applyBorder="1" applyAlignment="1" applyProtection="1" quotePrefix="1">
      <alignment/>
      <protection hidden="1" locked="0"/>
    </xf>
    <xf numFmtId="165" fontId="3" fillId="0" borderId="41" xfId="46" applyNumberFormat="1" applyFont="1" applyFill="1" applyBorder="1" applyAlignment="1" applyProtection="1" quotePrefix="1">
      <alignment horizontal="center" vertical="center" wrapText="1"/>
      <protection hidden="1" locked="0"/>
    </xf>
    <xf numFmtId="0" fontId="3" fillId="0" borderId="0" xfId="0" applyFont="1" applyFill="1" applyAlignment="1" applyProtection="1">
      <alignment/>
      <protection hidden="1"/>
    </xf>
    <xf numFmtId="0" fontId="10" fillId="0" borderId="39" xfId="0" applyFont="1" applyFill="1" applyBorder="1" applyAlignment="1" applyProtection="1">
      <alignment/>
      <protection hidden="1"/>
    </xf>
    <xf numFmtId="0" fontId="10" fillId="0" borderId="15" xfId="0" applyFont="1" applyFill="1" applyBorder="1" applyAlignment="1" applyProtection="1">
      <alignment/>
      <protection hidden="1"/>
    </xf>
    <xf numFmtId="0" fontId="10" fillId="0" borderId="15" xfId="0" applyFont="1" applyFill="1" applyBorder="1" applyAlignment="1" applyProtection="1" quotePrefix="1">
      <alignment vertical="center" wrapText="1"/>
      <protection hidden="1" locked="0"/>
    </xf>
    <xf numFmtId="2" fontId="10" fillId="0" borderId="42" xfId="0" applyNumberFormat="1" applyFont="1" applyFill="1" applyBorder="1" applyAlignment="1" applyProtection="1">
      <alignment horizontal="center"/>
      <protection hidden="1"/>
    </xf>
    <xf numFmtId="0" fontId="15" fillId="0" borderId="43" xfId="0" applyFont="1" applyFill="1" applyBorder="1" applyAlignment="1" applyProtection="1">
      <alignment/>
      <protection hidden="1" locked="0"/>
    </xf>
    <xf numFmtId="0" fontId="15" fillId="0" borderId="44" xfId="0" applyFont="1" applyFill="1" applyBorder="1" applyAlignment="1" applyProtection="1">
      <alignment/>
      <protection hidden="1" locked="0"/>
    </xf>
    <xf numFmtId="169" fontId="15" fillId="0" borderId="12" xfId="0" applyNumberFormat="1" applyFont="1" applyFill="1" applyBorder="1" applyAlignment="1" applyProtection="1">
      <alignment/>
      <protection hidden="1" locked="0"/>
    </xf>
    <xf numFmtId="0" fontId="15" fillId="0" borderId="12" xfId="0" applyFont="1" applyFill="1" applyBorder="1" applyAlignment="1" applyProtection="1" quotePrefix="1">
      <alignment/>
      <protection hidden="1" locked="0"/>
    </xf>
    <xf numFmtId="2" fontId="15" fillId="0" borderId="12" xfId="0" applyNumberFormat="1" applyFont="1" applyBorder="1" applyAlignment="1" applyProtection="1">
      <alignment horizontal="center"/>
      <protection hidden="1" locked="0"/>
    </xf>
    <xf numFmtId="4" fontId="15" fillId="0" borderId="12" xfId="0" applyNumberFormat="1" applyFont="1" applyBorder="1" applyAlignment="1" applyProtection="1">
      <alignment horizontal="center"/>
      <protection hidden="1" locked="0"/>
    </xf>
    <xf numFmtId="4" fontId="15" fillId="0" borderId="11" xfId="0" applyNumberFormat="1" applyFont="1" applyBorder="1" applyAlignment="1" applyProtection="1">
      <alignment horizontal="right"/>
      <protection hidden="1" locked="0"/>
    </xf>
    <xf numFmtId="0" fontId="0" fillId="0" borderId="45" xfId="0" applyFont="1" applyBorder="1" applyAlignment="1" applyProtection="1">
      <alignment/>
      <protection hidden="1" locked="0"/>
    </xf>
    <xf numFmtId="0" fontId="11" fillId="0" borderId="46" xfId="0" applyNumberFormat="1" applyFont="1" applyFill="1" applyBorder="1" applyAlignment="1" applyProtection="1">
      <alignment horizontal="center" vertical="top"/>
      <protection/>
    </xf>
    <xf numFmtId="0" fontId="11" fillId="0" borderId="23" xfId="0" applyNumberFormat="1" applyFont="1" applyFill="1" applyBorder="1" applyAlignment="1" applyProtection="1">
      <alignment horizontal="center" vertical="top"/>
      <protection/>
    </xf>
    <xf numFmtId="0" fontId="12" fillId="0" borderId="47" xfId="0" applyFont="1" applyFill="1" applyBorder="1" applyAlignment="1">
      <alignment/>
    </xf>
    <xf numFmtId="0" fontId="8" fillId="0" borderId="47" xfId="0" applyFont="1" applyFill="1" applyBorder="1" applyAlignment="1">
      <alignment horizontal="right"/>
    </xf>
    <xf numFmtId="0" fontId="8" fillId="0" borderId="47" xfId="0" applyFont="1" applyBorder="1" applyAlignment="1">
      <alignment horizontal="center"/>
    </xf>
    <xf numFmtId="4" fontId="12" fillId="0" borderId="47" xfId="0" applyNumberFormat="1" applyFont="1" applyBorder="1" applyAlignment="1">
      <alignment horizontal="right"/>
    </xf>
    <xf numFmtId="4" fontId="12" fillId="0" borderId="47" xfId="0" applyNumberFormat="1" applyFont="1" applyBorder="1" applyAlignment="1">
      <alignment/>
    </xf>
    <xf numFmtId="4" fontId="8" fillId="0" borderId="47" xfId="0" applyNumberFormat="1" applyFont="1" applyBorder="1" applyAlignment="1">
      <alignment/>
    </xf>
    <xf numFmtId="4" fontId="8" fillId="0" borderId="24" xfId="0" applyNumberFormat="1" applyFont="1" applyBorder="1" applyAlignment="1">
      <alignment horizontal="right"/>
    </xf>
    <xf numFmtId="0" fontId="18" fillId="0" borderId="0" xfId="0" applyFont="1" applyAlignment="1">
      <alignment/>
    </xf>
    <xf numFmtId="0" fontId="3" fillId="0" borderId="48" xfId="0" applyNumberFormat="1" applyFont="1" applyFill="1" applyBorder="1" applyAlignment="1" applyProtection="1">
      <alignment horizontal="center" vertical="top"/>
      <protection/>
    </xf>
    <xf numFmtId="0" fontId="3" fillId="0" borderId="49" xfId="0" applyNumberFormat="1" applyFont="1" applyFill="1" applyBorder="1" applyAlignment="1" applyProtection="1">
      <alignment horizontal="center" vertical="top"/>
      <protection/>
    </xf>
    <xf numFmtId="0" fontId="0" fillId="0" borderId="50" xfId="0" applyNumberFormat="1" applyFont="1" applyFill="1" applyBorder="1" applyAlignment="1">
      <alignment/>
    </xf>
    <xf numFmtId="0" fontId="15" fillId="0" borderId="50" xfId="0" applyNumberFormat="1" applyFont="1" applyFill="1" applyBorder="1" applyAlignment="1">
      <alignment horizontal="right"/>
    </xf>
    <xf numFmtId="0" fontId="15" fillId="0" borderId="50" xfId="0" applyNumberFormat="1" applyFont="1" applyBorder="1" applyAlignment="1">
      <alignment horizontal="center"/>
    </xf>
    <xf numFmtId="9" fontId="15" fillId="0" borderId="50" xfId="89" applyFont="1" applyBorder="1" applyAlignment="1">
      <alignment horizontal="right"/>
    </xf>
    <xf numFmtId="0" fontId="15" fillId="0" borderId="50" xfId="90" applyNumberFormat="1" applyFont="1" applyBorder="1" applyAlignment="1">
      <alignment horizontal="right"/>
    </xf>
    <xf numFmtId="0" fontId="0" fillId="0" borderId="50" xfId="0" applyNumberFormat="1" applyFont="1" applyBorder="1" applyAlignment="1">
      <alignment/>
    </xf>
    <xf numFmtId="4" fontId="0" fillId="0" borderId="49" xfId="0" applyNumberFormat="1" applyFont="1" applyBorder="1" applyAlignment="1">
      <alignment/>
    </xf>
    <xf numFmtId="4" fontId="15" fillId="0" borderId="50" xfId="0" applyNumberFormat="1" applyFont="1" applyBorder="1" applyAlignment="1">
      <alignment/>
    </xf>
    <xf numFmtId="4" fontId="15" fillId="0" borderId="51" xfId="0" applyNumberFormat="1" applyFont="1" applyBorder="1" applyAlignment="1">
      <alignment horizontal="right"/>
    </xf>
    <xf numFmtId="0" fontId="3" fillId="0" borderId="52" xfId="0" applyNumberFormat="1" applyFont="1" applyFill="1" applyBorder="1" applyAlignment="1" applyProtection="1">
      <alignment horizontal="center" vertical="top"/>
      <protection/>
    </xf>
    <xf numFmtId="0" fontId="3" fillId="0" borderId="53" xfId="0" applyNumberFormat="1" applyFont="1" applyFill="1" applyBorder="1" applyAlignment="1" applyProtection="1">
      <alignment horizontal="center" vertical="top"/>
      <protection/>
    </xf>
    <xf numFmtId="0" fontId="0" fillId="0" borderId="13" xfId="0" applyNumberFormat="1" applyFont="1" applyFill="1" applyBorder="1" applyAlignment="1">
      <alignment/>
    </xf>
    <xf numFmtId="0" fontId="15" fillId="0" borderId="13" xfId="0" applyNumberFormat="1" applyFont="1" applyBorder="1" applyAlignment="1">
      <alignment horizontal="center"/>
    </xf>
    <xf numFmtId="9" fontId="15" fillId="0" borderId="13" xfId="89" applyFont="1" applyBorder="1" applyAlignment="1">
      <alignment horizontal="right"/>
    </xf>
    <xf numFmtId="0" fontId="15" fillId="0" borderId="13" xfId="90" applyNumberFormat="1" applyFont="1" applyBorder="1" applyAlignment="1">
      <alignment horizontal="right"/>
    </xf>
    <xf numFmtId="0" fontId="0" fillId="0" borderId="13" xfId="0" applyNumberFormat="1" applyFont="1" applyBorder="1" applyAlignment="1">
      <alignment/>
    </xf>
    <xf numFmtId="4" fontId="0" fillId="0" borderId="53" xfId="0" applyNumberFormat="1" applyFont="1" applyBorder="1" applyAlignment="1">
      <alignment/>
    </xf>
    <xf numFmtId="0" fontId="3" fillId="0" borderId="38" xfId="0" applyNumberFormat="1" applyFont="1" applyFill="1" applyBorder="1" applyAlignment="1" applyProtection="1">
      <alignment horizontal="center" vertical="top"/>
      <protection/>
    </xf>
    <xf numFmtId="0" fontId="3" fillId="0" borderId="39" xfId="0" applyNumberFormat="1" applyFont="1" applyFill="1" applyBorder="1" applyAlignment="1" applyProtection="1">
      <alignment horizontal="center" vertical="top"/>
      <protection/>
    </xf>
    <xf numFmtId="0" fontId="0" fillId="0" borderId="15" xfId="0" applyNumberFormat="1" applyFont="1" applyFill="1" applyBorder="1" applyAlignment="1">
      <alignment/>
    </xf>
    <xf numFmtId="0" fontId="15" fillId="0" borderId="15" xfId="0" applyNumberFormat="1" applyFont="1" applyFill="1" applyBorder="1" applyAlignment="1">
      <alignment horizontal="right"/>
    </xf>
    <xf numFmtId="0" fontId="15" fillId="0" borderId="15" xfId="0" applyNumberFormat="1" applyFont="1" applyBorder="1" applyAlignment="1">
      <alignment horizontal="center"/>
    </xf>
    <xf numFmtId="9" fontId="15" fillId="0" borderId="15" xfId="89" applyFont="1" applyBorder="1" applyAlignment="1">
      <alignment horizontal="right"/>
    </xf>
    <xf numFmtId="0" fontId="15" fillId="0" borderId="15" xfId="90" applyNumberFormat="1" applyFont="1" applyBorder="1" applyAlignment="1">
      <alignment horizontal="right"/>
    </xf>
    <xf numFmtId="0" fontId="0" fillId="0" borderId="15" xfId="0" applyNumberFormat="1" applyFont="1" applyBorder="1" applyAlignment="1">
      <alignment/>
    </xf>
    <xf numFmtId="4" fontId="0" fillId="0" borderId="39" xfId="0" applyNumberFormat="1" applyFont="1" applyBorder="1" applyAlignment="1">
      <alignment/>
    </xf>
    <xf numFmtId="4" fontId="15" fillId="0" borderId="15" xfId="0" applyNumberFormat="1" applyFont="1" applyBorder="1" applyAlignment="1">
      <alignment/>
    </xf>
    <xf numFmtId="4" fontId="15" fillId="0" borderId="40" xfId="0" applyNumberFormat="1" applyFont="1" applyBorder="1" applyAlignment="1">
      <alignment horizontal="right"/>
    </xf>
    <xf numFmtId="10" fontId="15" fillId="0" borderId="50" xfId="89" applyNumberFormat="1" applyFont="1" applyBorder="1" applyAlignment="1">
      <alignment horizontal="right"/>
    </xf>
    <xf numFmtId="4" fontId="15" fillId="0" borderId="13" xfId="0" applyNumberFormat="1" applyFont="1" applyBorder="1" applyAlignment="1">
      <alignment/>
    </xf>
    <xf numFmtId="0" fontId="15" fillId="0" borderId="43" xfId="0" applyNumberFormat="1" applyFont="1" applyFill="1" applyBorder="1" applyAlignment="1" applyProtection="1">
      <alignment/>
      <protection hidden="1" locked="0"/>
    </xf>
    <xf numFmtId="0" fontId="15" fillId="0" borderId="44" xfId="0" applyNumberFormat="1" applyFont="1" applyFill="1" applyBorder="1" applyAlignment="1" applyProtection="1">
      <alignment/>
      <protection hidden="1" locked="0"/>
    </xf>
    <xf numFmtId="0" fontId="15" fillId="0" borderId="12" xfId="0" applyNumberFormat="1" applyFont="1" applyFill="1" applyBorder="1" applyAlignment="1" applyProtection="1">
      <alignment/>
      <protection hidden="1" locked="0"/>
    </xf>
    <xf numFmtId="0" fontId="15" fillId="0" borderId="12" xfId="0" applyNumberFormat="1" applyFont="1" applyBorder="1" applyAlignment="1" applyProtection="1">
      <alignment horizontal="center"/>
      <protection hidden="1" locked="0"/>
    </xf>
    <xf numFmtId="0" fontId="0" fillId="0" borderId="0" xfId="0" applyFont="1" applyFill="1" applyBorder="1" applyAlignment="1" applyProtection="1">
      <alignment/>
      <protection hidden="1" locked="0"/>
    </xf>
    <xf numFmtId="0" fontId="0" fillId="0" borderId="0" xfId="0" applyFont="1" applyFill="1" applyBorder="1" applyAlignment="1" applyProtection="1">
      <alignment horizontal="center"/>
      <protection hidden="1" locked="0"/>
    </xf>
    <xf numFmtId="0" fontId="0" fillId="0" borderId="0" xfId="0" applyFont="1" applyFill="1" applyBorder="1" applyAlignment="1" applyProtection="1">
      <alignment horizontal="right"/>
      <protection hidden="1" locked="0"/>
    </xf>
    <xf numFmtId="167" fontId="3" fillId="0" borderId="39" xfId="46" applyNumberFormat="1" applyFont="1" applyFill="1" applyBorder="1" applyAlignment="1" applyProtection="1" quotePrefix="1">
      <alignment horizontal="center" vertical="center" wrapText="1"/>
      <protection hidden="1" locked="0"/>
    </xf>
    <xf numFmtId="2" fontId="10" fillId="0" borderId="15" xfId="0" applyNumberFormat="1" applyFont="1" applyFill="1" applyBorder="1" applyAlignment="1" applyProtection="1">
      <alignment horizontal="center" vertical="center"/>
      <protection hidden="1" locked="0"/>
    </xf>
    <xf numFmtId="4" fontId="3" fillId="0" borderId="39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39" xfId="0" applyFont="1" applyFill="1" applyBorder="1" applyAlignment="1" applyProtection="1" quotePrefix="1">
      <alignment horizontal="center" vertical="center" wrapText="1"/>
      <protection hidden="1" locked="0"/>
    </xf>
    <xf numFmtId="0" fontId="10" fillId="0" borderId="15" xfId="0" applyFont="1" applyFill="1" applyBorder="1" applyAlignment="1" applyProtection="1">
      <alignment vertical="center" wrapText="1"/>
      <protection hidden="1" locked="0"/>
    </xf>
    <xf numFmtId="4" fontId="12" fillId="0" borderId="23" xfId="0" applyNumberFormat="1" applyFont="1" applyBorder="1" applyAlignment="1">
      <alignment/>
    </xf>
    <xf numFmtId="4" fontId="3" fillId="0" borderId="15" xfId="75" applyNumberFormat="1" applyFont="1" applyFill="1" applyBorder="1" applyAlignment="1" applyProtection="1">
      <alignment horizontal="center" vertical="center"/>
      <protection hidden="1" locked="0"/>
    </xf>
    <xf numFmtId="4" fontId="3" fillId="0" borderId="40" xfId="75" applyNumberFormat="1" applyFont="1" applyFill="1" applyBorder="1" applyAlignment="1" applyProtection="1">
      <alignment horizontal="right" vertical="center"/>
      <protection hidden="1" locked="0"/>
    </xf>
    <xf numFmtId="0" fontId="3" fillId="0" borderId="0" xfId="75" applyFont="1" applyFill="1" applyProtection="1">
      <alignment/>
      <protection hidden="1" locked="0"/>
    </xf>
    <xf numFmtId="0" fontId="10" fillId="0" borderId="15" xfId="75" applyFont="1" applyFill="1" applyBorder="1" applyProtection="1" quotePrefix="1">
      <alignment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0" fillId="0" borderId="16" xfId="0" applyFont="1" applyFill="1" applyBorder="1" applyAlignment="1" applyProtection="1">
      <alignment horizontal="center"/>
      <protection hidden="1" locked="0"/>
    </xf>
    <xf numFmtId="0" fontId="0" fillId="0" borderId="25" xfId="0" applyFont="1" applyFill="1" applyBorder="1" applyAlignment="1" applyProtection="1">
      <alignment horizontal="center"/>
      <protection hidden="1" locked="0"/>
    </xf>
    <xf numFmtId="0" fontId="0" fillId="0" borderId="34" xfId="0" applyFont="1" applyFill="1" applyBorder="1" applyAlignment="1" applyProtection="1">
      <alignment horizontal="center"/>
      <protection hidden="1" locked="0"/>
    </xf>
    <xf numFmtId="166" fontId="10" fillId="0" borderId="38" xfId="0" applyNumberFormat="1" applyFont="1" applyFill="1" applyBorder="1" applyAlignment="1" applyProtection="1">
      <alignment horizontal="center"/>
      <protection hidden="1" locked="0"/>
    </xf>
    <xf numFmtId="0" fontId="10" fillId="0" borderId="38" xfId="0" applyFont="1" applyFill="1" applyBorder="1" applyAlignment="1" applyProtection="1">
      <alignment horizontal="center"/>
      <protection hidden="1" locked="0"/>
    </xf>
    <xf numFmtId="166" fontId="10" fillId="0" borderId="38" xfId="0" applyNumberFormat="1" applyFont="1" applyFill="1" applyBorder="1" applyAlignment="1" applyProtection="1">
      <alignment horizontal="center"/>
      <protection hidden="1"/>
    </xf>
    <xf numFmtId="0" fontId="15" fillId="0" borderId="43" xfId="0" applyFont="1" applyFill="1" applyBorder="1" applyAlignment="1" applyProtection="1">
      <alignment horizontal="center"/>
      <protection hidden="1" locked="0"/>
    </xf>
    <xf numFmtId="0" fontId="15" fillId="0" borderId="43" xfId="0" applyNumberFormat="1" applyFont="1" applyFill="1" applyBorder="1" applyAlignment="1" applyProtection="1">
      <alignment horizontal="center"/>
      <protection hidden="1" locked="0"/>
    </xf>
    <xf numFmtId="49" fontId="14" fillId="0" borderId="0" xfId="0" applyNumberFormat="1" applyFont="1" applyFill="1" applyAlignment="1">
      <alignment horizontal="right" vertical="center"/>
    </xf>
    <xf numFmtId="49" fontId="14" fillId="0" borderId="0" xfId="0" applyNumberFormat="1" applyFont="1" applyFill="1" applyAlignment="1">
      <alignment horizontal="left" vertical="center"/>
    </xf>
    <xf numFmtId="4" fontId="2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4" fontId="5" fillId="0" borderId="10" xfId="0" applyNumberFormat="1" applyFont="1" applyFill="1" applyBorder="1" applyAlignment="1">
      <alignment vertical="center"/>
    </xf>
    <xf numFmtId="0" fontId="3" fillId="0" borderId="0" xfId="75" applyFont="1" applyFill="1" applyProtection="1">
      <alignment/>
      <protection hidden="1"/>
    </xf>
    <xf numFmtId="0" fontId="10" fillId="0" borderId="39" xfId="75" applyFont="1" applyFill="1" applyBorder="1" applyProtection="1">
      <alignment/>
      <protection hidden="1"/>
    </xf>
    <xf numFmtId="0" fontId="10" fillId="0" borderId="15" xfId="75" applyFont="1" applyFill="1" applyBorder="1" applyProtection="1">
      <alignment/>
      <protection hidden="1"/>
    </xf>
    <xf numFmtId="0" fontId="10" fillId="0" borderId="15" xfId="75" applyFont="1" applyFill="1" applyBorder="1" applyAlignment="1" applyProtection="1" quotePrefix="1">
      <alignment vertical="center" wrapText="1"/>
      <protection hidden="1" locked="0"/>
    </xf>
    <xf numFmtId="2" fontId="10" fillId="0" borderId="15" xfId="7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Font="1" applyFill="1" applyAlignment="1">
      <alignment/>
    </xf>
    <xf numFmtId="166" fontId="10" fillId="0" borderId="38" xfId="75" applyNumberFormat="1" applyFont="1" applyFill="1" applyBorder="1" applyProtection="1">
      <alignment/>
      <protection hidden="1"/>
    </xf>
    <xf numFmtId="49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/>
    </xf>
    <xf numFmtId="49" fontId="4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 applyProtection="1">
      <alignment/>
      <protection hidden="1" locked="0"/>
    </xf>
    <xf numFmtId="0" fontId="5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2" fontId="2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164" fontId="23" fillId="0" borderId="0" xfId="0" applyNumberFormat="1" applyFont="1" applyFill="1" applyAlignment="1" applyProtection="1">
      <alignment horizontal="left"/>
      <protection hidden="1" locked="0"/>
    </xf>
    <xf numFmtId="14" fontId="5" fillId="0" borderId="0" xfId="0" applyNumberFormat="1" applyFont="1" applyFill="1" applyAlignment="1">
      <alignment horizontal="left" vertical="center"/>
    </xf>
    <xf numFmtId="0" fontId="4" fillId="0" borderId="54" xfId="0" applyFont="1" applyFill="1" applyBorder="1" applyAlignment="1">
      <alignment horizontal="center" vertical="center" wrapText="1"/>
    </xf>
    <xf numFmtId="0" fontId="24" fillId="0" borderId="55" xfId="0" applyFont="1" applyFill="1" applyBorder="1" applyAlignment="1">
      <alignment horizontal="center" vertical="center" wrapText="1"/>
    </xf>
    <xf numFmtId="0" fontId="24" fillId="0" borderId="54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5" fillId="0" borderId="55" xfId="0" applyFont="1" applyFill="1" applyBorder="1" applyAlignment="1">
      <alignment vertical="center" wrapText="1"/>
    </xf>
    <xf numFmtId="0" fontId="5" fillId="0" borderId="54" xfId="0" applyFont="1" applyFill="1" applyBorder="1" applyAlignment="1">
      <alignment vertical="center" wrapText="1"/>
    </xf>
    <xf numFmtId="0" fontId="25" fillId="0" borderId="54" xfId="0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vertical="center" wrapText="1"/>
    </xf>
    <xf numFmtId="4" fontId="5" fillId="0" borderId="54" xfId="0" applyNumberFormat="1" applyFont="1" applyFill="1" applyBorder="1" applyAlignment="1">
      <alignment horizontal="center" vertical="center" wrapText="1"/>
    </xf>
    <xf numFmtId="4" fontId="5" fillId="0" borderId="54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4" fontId="5" fillId="0" borderId="0" xfId="0" applyNumberFormat="1" applyFont="1" applyFill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0" fontId="15" fillId="0" borderId="15" xfId="75" applyFont="1" applyFill="1" applyBorder="1" applyAlignment="1" applyProtection="1">
      <alignment horizontal="left" vertical="center"/>
      <protection hidden="1" locked="0"/>
    </xf>
    <xf numFmtId="0" fontId="10" fillId="0" borderId="39" xfId="75" applyFont="1" applyFill="1" applyBorder="1" applyAlignment="1" applyProtection="1" quotePrefix="1">
      <alignment horizontal="center" vertical="center" wrapText="1"/>
      <protection hidden="1" locked="0"/>
    </xf>
    <xf numFmtId="0" fontId="10" fillId="0" borderId="15" xfId="75" applyFont="1" applyFill="1" applyBorder="1" applyAlignment="1" applyProtection="1">
      <alignment vertical="center" wrapText="1"/>
      <protection hidden="1" locked="0"/>
    </xf>
    <xf numFmtId="49" fontId="5" fillId="0" borderId="10" xfId="0" applyNumberFormat="1" applyFont="1" applyFill="1" applyBorder="1" applyAlignment="1">
      <alignment horizontal="center" vertical="center" wrapText="1"/>
    </xf>
    <xf numFmtId="0" fontId="0" fillId="35" borderId="52" xfId="75" applyFont="1" applyFill="1" applyBorder="1" applyProtection="1">
      <alignment/>
      <protection hidden="1" locked="0"/>
    </xf>
    <xf numFmtId="0" fontId="0" fillId="35" borderId="53" xfId="75" applyFont="1" applyFill="1" applyBorder="1" applyProtection="1">
      <alignment/>
      <protection hidden="1" locked="0"/>
    </xf>
    <xf numFmtId="0" fontId="0" fillId="35" borderId="56" xfId="75" applyFont="1" applyFill="1" applyBorder="1" applyProtection="1">
      <alignment/>
      <protection hidden="1" locked="0"/>
    </xf>
    <xf numFmtId="0" fontId="12" fillId="35" borderId="53" xfId="75" applyFont="1" applyFill="1" applyBorder="1" applyProtection="1">
      <alignment/>
      <protection hidden="1" locked="0"/>
    </xf>
    <xf numFmtId="0" fontId="3" fillId="35" borderId="13" xfId="75" applyFont="1" applyFill="1" applyBorder="1" applyAlignment="1" applyProtection="1">
      <alignment horizontal="center"/>
      <protection hidden="1" locked="0"/>
    </xf>
    <xf numFmtId="4" fontId="0" fillId="35" borderId="13" xfId="75" applyNumberFormat="1" applyFont="1" applyFill="1" applyBorder="1" applyAlignment="1" applyProtection="1">
      <alignment horizontal="center"/>
      <protection hidden="1" locked="0"/>
    </xf>
    <xf numFmtId="4" fontId="0" fillId="35" borderId="14" xfId="75" applyNumberFormat="1" applyFont="1" applyFill="1" applyBorder="1" applyAlignment="1" applyProtection="1">
      <alignment horizontal="right"/>
      <protection hidden="1" locked="0"/>
    </xf>
    <xf numFmtId="0" fontId="0" fillId="35" borderId="0" xfId="75" applyFont="1" applyFill="1" applyProtection="1">
      <alignment/>
      <protection hidden="1" locked="0"/>
    </xf>
    <xf numFmtId="49" fontId="14" fillId="0" borderId="0" xfId="74" applyNumberFormat="1" applyFont="1" applyFill="1" applyAlignment="1">
      <alignment horizontal="left" vertical="center"/>
      <protection/>
    </xf>
    <xf numFmtId="0" fontId="3" fillId="0" borderId="0" xfId="0" applyFont="1" applyFill="1" applyAlignment="1" applyProtection="1">
      <alignment vertical="center"/>
      <protection hidden="1"/>
    </xf>
    <xf numFmtId="49" fontId="14" fillId="0" borderId="10" xfId="74" applyNumberFormat="1" applyFont="1" applyFill="1" applyBorder="1" applyAlignment="1">
      <alignment horizontal="left" vertical="center"/>
      <protection/>
    </xf>
    <xf numFmtId="0" fontId="0" fillId="0" borderId="57" xfId="0" applyFont="1" applyFill="1" applyBorder="1" applyAlignment="1" applyProtection="1">
      <alignment/>
      <protection hidden="1" locked="0"/>
    </xf>
    <xf numFmtId="0" fontId="0" fillId="0" borderId="58" xfId="0" applyFont="1" applyFill="1" applyBorder="1" applyAlignment="1" applyProtection="1">
      <alignment/>
      <protection hidden="1" locked="0"/>
    </xf>
    <xf numFmtId="0" fontId="3" fillId="0" borderId="58" xfId="0" applyFont="1" applyBorder="1" applyAlignment="1" applyProtection="1">
      <alignment horizontal="center"/>
      <protection hidden="1" locked="0"/>
    </xf>
    <xf numFmtId="4" fontId="0" fillId="0" borderId="58" xfId="0" applyNumberFormat="1" applyFont="1" applyBorder="1" applyAlignment="1" applyProtection="1">
      <alignment horizontal="center"/>
      <protection hidden="1" locked="0"/>
    </xf>
    <xf numFmtId="4" fontId="3" fillId="0" borderId="59" xfId="0" applyNumberFormat="1" applyFont="1" applyFill="1" applyBorder="1" applyAlignment="1" applyProtection="1">
      <alignment horizontal="center" vertical="center"/>
      <protection hidden="1" locked="0"/>
    </xf>
    <xf numFmtId="4" fontId="0" fillId="0" borderId="20" xfId="0" applyNumberFormat="1" applyFont="1" applyBorder="1" applyAlignment="1" applyProtection="1">
      <alignment horizontal="right"/>
      <protection hidden="1" locked="0"/>
    </xf>
    <xf numFmtId="0" fontId="3" fillId="0" borderId="50" xfId="0" applyNumberFormat="1" applyFont="1" applyFill="1" applyBorder="1" applyAlignment="1">
      <alignment/>
    </xf>
    <xf numFmtId="0" fontId="3" fillId="0" borderId="50" xfId="0" applyNumberFormat="1" applyFont="1" applyFill="1" applyBorder="1" applyAlignment="1">
      <alignment horizontal="right"/>
    </xf>
    <xf numFmtId="0" fontId="3" fillId="0" borderId="50" xfId="0" applyNumberFormat="1" applyFont="1" applyBorder="1" applyAlignment="1">
      <alignment horizontal="center"/>
    </xf>
    <xf numFmtId="9" fontId="3" fillId="0" borderId="50" xfId="89" applyFont="1" applyBorder="1" applyAlignment="1">
      <alignment horizontal="right"/>
    </xf>
    <xf numFmtId="0" fontId="3" fillId="0" borderId="50" xfId="90" applyNumberFormat="1" applyFont="1" applyBorder="1" applyAlignment="1">
      <alignment horizontal="right"/>
    </xf>
    <xf numFmtId="0" fontId="3" fillId="0" borderId="50" xfId="0" applyNumberFormat="1" applyFont="1" applyBorder="1" applyAlignment="1">
      <alignment/>
    </xf>
    <xf numFmtId="4" fontId="3" fillId="0" borderId="49" xfId="0" applyNumberFormat="1" applyFont="1" applyBorder="1" applyAlignment="1">
      <alignment/>
    </xf>
    <xf numFmtId="4" fontId="3" fillId="0" borderId="50" xfId="0" applyNumberFormat="1" applyFont="1" applyBorder="1" applyAlignment="1">
      <alignment/>
    </xf>
    <xf numFmtId="4" fontId="3" fillId="0" borderId="51" xfId="0" applyNumberFormat="1" applyFont="1" applyBorder="1" applyAlignment="1">
      <alignment horizontal="right"/>
    </xf>
    <xf numFmtId="0" fontId="3" fillId="0" borderId="13" xfId="0" applyNumberFormat="1" applyFont="1" applyFill="1" applyBorder="1" applyAlignment="1">
      <alignment/>
    </xf>
    <xf numFmtId="0" fontId="11" fillId="0" borderId="13" xfId="0" applyNumberFormat="1" applyFont="1" applyFill="1" applyBorder="1" applyAlignment="1">
      <alignment horizontal="right"/>
    </xf>
    <xf numFmtId="0" fontId="3" fillId="0" borderId="13" xfId="0" applyNumberFormat="1" applyFont="1" applyBorder="1" applyAlignment="1">
      <alignment horizontal="center"/>
    </xf>
    <xf numFmtId="9" fontId="3" fillId="0" borderId="13" xfId="89" applyFont="1" applyBorder="1" applyAlignment="1">
      <alignment horizontal="right"/>
    </xf>
    <xf numFmtId="0" fontId="3" fillId="0" borderId="13" xfId="90" applyNumberFormat="1" applyFont="1" applyBorder="1" applyAlignment="1">
      <alignment horizontal="right"/>
    </xf>
    <xf numFmtId="0" fontId="3" fillId="0" borderId="13" xfId="0" applyNumberFormat="1" applyFont="1" applyBorder="1" applyAlignment="1">
      <alignment/>
    </xf>
    <xf numFmtId="4" fontId="3" fillId="0" borderId="53" xfId="0" applyNumberFormat="1" applyFont="1" applyBorder="1" applyAlignment="1">
      <alignment/>
    </xf>
    <xf numFmtId="4" fontId="11" fillId="0" borderId="13" xfId="0" applyNumberFormat="1" applyFont="1" applyBorder="1" applyAlignment="1">
      <alignment horizontal="right"/>
    </xf>
    <xf numFmtId="4" fontId="11" fillId="0" borderId="14" xfId="0" applyNumberFormat="1" applyFont="1" applyBorder="1" applyAlignment="1">
      <alignment horizontal="right"/>
    </xf>
    <xf numFmtId="0" fontId="3" fillId="0" borderId="15" xfId="0" applyNumberFormat="1" applyFont="1" applyFill="1" applyBorder="1" applyAlignment="1">
      <alignment/>
    </xf>
    <xf numFmtId="0" fontId="3" fillId="0" borderId="15" xfId="0" applyNumberFormat="1" applyFont="1" applyFill="1" applyBorder="1" applyAlignment="1">
      <alignment horizontal="right"/>
    </xf>
    <xf numFmtId="0" fontId="3" fillId="0" borderId="15" xfId="0" applyNumberFormat="1" applyFont="1" applyBorder="1" applyAlignment="1">
      <alignment horizontal="center"/>
    </xf>
    <xf numFmtId="9" fontId="3" fillId="0" borderId="15" xfId="89" applyFont="1" applyBorder="1" applyAlignment="1">
      <alignment horizontal="right"/>
    </xf>
    <xf numFmtId="0" fontId="3" fillId="0" borderId="15" xfId="90" applyNumberFormat="1" applyFont="1" applyBorder="1" applyAlignment="1">
      <alignment horizontal="right"/>
    </xf>
    <xf numFmtId="0" fontId="3" fillId="0" borderId="15" xfId="0" applyNumberFormat="1" applyFont="1" applyBorder="1" applyAlignment="1">
      <alignment/>
    </xf>
    <xf numFmtId="4" fontId="3" fillId="0" borderId="39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40" xfId="0" applyNumberFormat="1" applyFont="1" applyBorder="1" applyAlignment="1">
      <alignment horizontal="right"/>
    </xf>
    <xf numFmtId="10" fontId="3" fillId="0" borderId="50" xfId="89" applyNumberFormat="1" applyFont="1" applyBorder="1" applyAlignment="1">
      <alignment horizontal="right"/>
    </xf>
    <xf numFmtId="4" fontId="3" fillId="0" borderId="13" xfId="0" applyNumberFormat="1" applyFont="1" applyBorder="1" applyAlignment="1">
      <alignment/>
    </xf>
    <xf numFmtId="0" fontId="3" fillId="0" borderId="43" xfId="0" applyNumberFormat="1" applyFont="1" applyFill="1" applyBorder="1" applyAlignment="1" applyProtection="1">
      <alignment/>
      <protection hidden="1" locked="0"/>
    </xf>
    <xf numFmtId="0" fontId="3" fillId="0" borderId="44" xfId="0" applyNumberFormat="1" applyFont="1" applyFill="1" applyBorder="1" applyAlignment="1" applyProtection="1">
      <alignment/>
      <protection hidden="1" locked="0"/>
    </xf>
    <xf numFmtId="0" fontId="3" fillId="0" borderId="12" xfId="0" applyNumberFormat="1" applyFont="1" applyFill="1" applyBorder="1" applyAlignment="1" applyProtection="1">
      <alignment/>
      <protection hidden="1" locked="0"/>
    </xf>
    <xf numFmtId="0" fontId="11" fillId="0" borderId="12" xfId="0" applyNumberFormat="1" applyFont="1" applyFill="1" applyBorder="1" applyAlignment="1" applyProtection="1" quotePrefix="1">
      <alignment horizontal="right"/>
      <protection hidden="1" locked="0"/>
    </xf>
    <xf numFmtId="0" fontId="3" fillId="0" borderId="12" xfId="0" applyNumberFormat="1" applyFont="1" applyBorder="1" applyAlignment="1" applyProtection="1">
      <alignment horizontal="center"/>
      <protection hidden="1" locked="0"/>
    </xf>
    <xf numFmtId="4" fontId="3" fillId="0" borderId="12" xfId="0" applyNumberFormat="1" applyFont="1" applyBorder="1" applyAlignment="1" applyProtection="1">
      <alignment horizontal="center"/>
      <protection hidden="1" locked="0"/>
    </xf>
    <xf numFmtId="4" fontId="11" fillId="0" borderId="11" xfId="0" applyNumberFormat="1" applyFont="1" applyBorder="1" applyAlignment="1" applyProtection="1">
      <alignment horizontal="right"/>
      <protection hidden="1" locked="0"/>
    </xf>
    <xf numFmtId="0" fontId="41" fillId="0" borderId="30" xfId="0" applyFont="1" applyFill="1" applyBorder="1" applyAlignment="1" applyProtection="1">
      <alignment horizontal="center"/>
      <protection hidden="1" locked="0"/>
    </xf>
    <xf numFmtId="0" fontId="41" fillId="0" borderId="31" xfId="0" applyFont="1" applyFill="1" applyBorder="1" applyAlignment="1" applyProtection="1">
      <alignment horizontal="center"/>
      <protection hidden="1" locked="0"/>
    </xf>
    <xf numFmtId="0" fontId="41" fillId="0" borderId="32" xfId="0" applyFont="1" applyBorder="1" applyAlignment="1" applyProtection="1">
      <alignment horizontal="center"/>
      <protection hidden="1" locked="0"/>
    </xf>
    <xf numFmtId="0" fontId="41" fillId="0" borderId="31" xfId="0" applyFont="1" applyBorder="1" applyAlignment="1" applyProtection="1">
      <alignment horizontal="center"/>
      <protection hidden="1" locked="0"/>
    </xf>
    <xf numFmtId="0" fontId="41" fillId="0" borderId="33" xfId="0" applyFont="1" applyBorder="1" applyAlignment="1" applyProtection="1">
      <alignment horizontal="center"/>
      <protection hidden="1" locked="0"/>
    </xf>
    <xf numFmtId="0" fontId="4" fillId="0" borderId="60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right" vertical="center"/>
    </xf>
    <xf numFmtId="0" fontId="2" fillId="0" borderId="62" xfId="0" applyFont="1" applyFill="1" applyBorder="1" applyAlignment="1">
      <alignment horizontal="right" vertical="center"/>
    </xf>
    <xf numFmtId="0" fontId="2" fillId="0" borderId="63" xfId="0" applyFont="1" applyFill="1" applyBorder="1" applyAlignment="1">
      <alignment horizontal="right" vertical="center"/>
    </xf>
    <xf numFmtId="0" fontId="2" fillId="0" borderId="61" xfId="0" applyFont="1" applyFill="1" applyBorder="1" applyAlignment="1">
      <alignment horizontal="right" vertical="center" wrapText="1"/>
    </xf>
    <xf numFmtId="0" fontId="2" fillId="0" borderId="62" xfId="0" applyFont="1" applyFill="1" applyBorder="1" applyAlignment="1">
      <alignment horizontal="right" vertical="center" wrapText="1"/>
    </xf>
    <xf numFmtId="0" fontId="2" fillId="0" borderId="63" xfId="0" applyFont="1" applyFill="1" applyBorder="1" applyAlignment="1">
      <alignment horizontal="right" vertical="center" wrapText="1"/>
    </xf>
    <xf numFmtId="0" fontId="5" fillId="0" borderId="61" xfId="0" applyFont="1" applyFill="1" applyBorder="1" applyAlignment="1">
      <alignment horizontal="right" vertical="center" wrapText="1"/>
    </xf>
    <xf numFmtId="0" fontId="5" fillId="0" borderId="62" xfId="0" applyFont="1" applyFill="1" applyBorder="1" applyAlignment="1">
      <alignment horizontal="right" vertical="center" wrapText="1"/>
    </xf>
    <xf numFmtId="0" fontId="5" fillId="0" borderId="63" xfId="0" applyFont="1" applyFill="1" applyBorder="1" applyAlignment="1">
      <alignment horizontal="right" vertical="center" wrapText="1"/>
    </xf>
    <xf numFmtId="0" fontId="5" fillId="0" borderId="61" xfId="0" applyFont="1" applyFill="1" applyBorder="1" applyAlignment="1">
      <alignment horizontal="right" vertical="center"/>
    </xf>
    <xf numFmtId="0" fontId="5" fillId="0" borderId="62" xfId="0" applyFont="1" applyFill="1" applyBorder="1" applyAlignment="1">
      <alignment horizontal="right" vertical="center"/>
    </xf>
    <xf numFmtId="0" fontId="5" fillId="0" borderId="63" xfId="0" applyFont="1" applyFill="1" applyBorder="1" applyAlignment="1">
      <alignment horizontal="right" vertical="center"/>
    </xf>
    <xf numFmtId="0" fontId="15" fillId="0" borderId="15" xfId="0" applyFont="1" applyFill="1" applyBorder="1" applyAlignment="1" applyProtection="1">
      <alignment vertical="center" wrapText="1"/>
      <protection hidden="1" locked="0"/>
    </xf>
    <xf numFmtId="0" fontId="15" fillId="0" borderId="59" xfId="0" applyFont="1" applyBorder="1" applyAlignment="1" applyProtection="1">
      <alignment horizontal="center" vertical="center" wrapText="1"/>
      <protection hidden="1" locked="0"/>
    </xf>
    <xf numFmtId="0" fontId="15" fillId="0" borderId="64" xfId="0" applyFont="1" applyBorder="1" applyAlignment="1" applyProtection="1">
      <alignment horizontal="center" vertical="center" wrapText="1"/>
      <protection hidden="1" locked="0"/>
    </xf>
    <xf numFmtId="0" fontId="17" fillId="0" borderId="65" xfId="0" applyFont="1" applyFill="1" applyBorder="1" applyAlignment="1" applyProtection="1">
      <alignment horizontal="center"/>
      <protection hidden="1" locked="0"/>
    </xf>
    <xf numFmtId="0" fontId="17" fillId="0" borderId="31" xfId="0" applyFont="1" applyFill="1" applyBorder="1" applyAlignment="1" applyProtection="1">
      <alignment horizontal="center"/>
      <protection hidden="1" locked="0"/>
    </xf>
    <xf numFmtId="0" fontId="3" fillId="0" borderId="58" xfId="0" applyFont="1" applyBorder="1" applyAlignment="1" applyProtection="1">
      <alignment horizontal="center" vertical="center" textRotation="90"/>
      <protection hidden="1" locked="0"/>
    </xf>
    <xf numFmtId="0" fontId="3" fillId="0" borderId="47" xfId="0" applyFont="1" applyBorder="1" applyAlignment="1" applyProtection="1">
      <alignment horizontal="center" vertical="center" textRotation="90"/>
      <protection hidden="1" locked="0"/>
    </xf>
    <xf numFmtId="0" fontId="3" fillId="0" borderId="64" xfId="0" applyFont="1" applyBorder="1" applyAlignment="1" applyProtection="1">
      <alignment horizontal="center" vertical="center" textRotation="90"/>
      <protection hidden="1" locked="0"/>
    </xf>
    <xf numFmtId="0" fontId="15" fillId="0" borderId="58" xfId="0" applyFont="1" applyBorder="1" applyAlignment="1" applyProtection="1">
      <alignment horizontal="center" vertical="center" textRotation="90"/>
      <protection hidden="1" locked="0"/>
    </xf>
    <xf numFmtId="0" fontId="15" fillId="0" borderId="47" xfId="0" applyFont="1" applyBorder="1" applyAlignment="1" applyProtection="1">
      <alignment horizontal="center" vertical="center" textRotation="90"/>
      <protection hidden="1" locked="0"/>
    </xf>
    <xf numFmtId="0" fontId="15" fillId="0" borderId="64" xfId="0" applyFont="1" applyBorder="1" applyAlignment="1" applyProtection="1">
      <alignment horizontal="center" vertical="center" textRotation="90"/>
      <protection hidden="1" locked="0"/>
    </xf>
    <xf numFmtId="0" fontId="3" fillId="0" borderId="58" xfId="0" applyFont="1" applyBorder="1" applyAlignment="1" applyProtection="1">
      <alignment horizontal="center" vertical="center" textRotation="90" wrapText="1"/>
      <protection hidden="1" locked="0"/>
    </xf>
    <xf numFmtId="0" fontId="3" fillId="0" borderId="47" xfId="0" applyFont="1" applyBorder="1" applyAlignment="1" applyProtection="1">
      <alignment horizontal="center" vertical="center" textRotation="90" wrapText="1"/>
      <protection hidden="1" locked="0"/>
    </xf>
    <xf numFmtId="0" fontId="3" fillId="0" borderId="64" xfId="0" applyFont="1" applyBorder="1" applyAlignment="1" applyProtection="1">
      <alignment horizontal="center" vertical="center" textRotation="90" wrapText="1"/>
      <protection hidden="1" locked="0"/>
    </xf>
    <xf numFmtId="0" fontId="16" fillId="0" borderId="66" xfId="0" applyFont="1" applyBorder="1" applyAlignment="1" applyProtection="1">
      <alignment horizontal="center"/>
      <protection hidden="1" locked="0"/>
    </xf>
    <xf numFmtId="0" fontId="16" fillId="0" borderId="67" xfId="0" applyFont="1" applyBorder="1" applyAlignment="1" applyProtection="1">
      <alignment horizontal="center"/>
      <protection hidden="1" locked="0"/>
    </xf>
    <xf numFmtId="0" fontId="16" fillId="0" borderId="35" xfId="0" applyFont="1" applyBorder="1" applyAlignment="1" applyProtection="1">
      <alignment horizontal="center"/>
      <protection hidden="1" locked="0"/>
    </xf>
    <xf numFmtId="0" fontId="15" fillId="0" borderId="15" xfId="75" applyFont="1" applyFill="1" applyBorder="1" applyAlignment="1" applyProtection="1">
      <alignment vertical="center" wrapText="1"/>
      <protection hidden="1" locked="0"/>
    </xf>
    <xf numFmtId="0" fontId="15" fillId="0" borderId="42" xfId="0" applyNumberFormat="1" applyFont="1" applyFill="1" applyBorder="1" applyAlignment="1" applyProtection="1">
      <alignment horizontal="left" vertical="center" wrapText="1"/>
      <protection hidden="1" locked="0"/>
    </xf>
    <xf numFmtId="0" fontId="15" fillId="0" borderId="39" xfId="0" applyNumberFormat="1" applyFont="1" applyFill="1" applyBorder="1" applyAlignment="1" applyProtection="1">
      <alignment horizontal="left" vertical="center" wrapText="1"/>
      <protection hidden="1" locked="0"/>
    </xf>
    <xf numFmtId="0" fontId="15" fillId="0" borderId="42" xfId="0" applyFont="1" applyFill="1" applyBorder="1" applyAlignment="1" applyProtection="1">
      <alignment horizontal="left" vertical="center" wrapText="1"/>
      <protection hidden="1" locked="0"/>
    </xf>
    <xf numFmtId="0" fontId="15" fillId="0" borderId="39" xfId="0" applyFont="1" applyFill="1" applyBorder="1" applyAlignment="1" applyProtection="1">
      <alignment horizontal="left" vertical="center" wrapText="1"/>
      <protection hidden="1" locked="0"/>
    </xf>
    <xf numFmtId="0" fontId="15" fillId="0" borderId="42" xfId="75" applyFont="1" applyFill="1" applyBorder="1" applyAlignment="1" applyProtection="1">
      <alignment horizontal="left" vertical="center" wrapText="1"/>
      <protection hidden="1" locked="0"/>
    </xf>
    <xf numFmtId="0" fontId="15" fillId="0" borderId="39" xfId="75" applyFont="1" applyFill="1" applyBorder="1" applyAlignment="1" applyProtection="1">
      <alignment horizontal="left" vertical="center" wrapText="1"/>
      <protection hidden="1" locked="0"/>
    </xf>
    <xf numFmtId="0" fontId="3" fillId="0" borderId="60" xfId="0" applyFont="1" applyFill="1" applyBorder="1" applyAlignment="1" applyProtection="1">
      <alignment horizontal="center" vertical="center"/>
      <protection hidden="1" locked="0"/>
    </xf>
    <xf numFmtId="0" fontId="3" fillId="0" borderId="68" xfId="0" applyFont="1" applyFill="1" applyBorder="1" applyAlignment="1" applyProtection="1">
      <alignment horizontal="center" vertical="center"/>
      <protection hidden="1" locked="0"/>
    </xf>
    <xf numFmtId="0" fontId="3" fillId="0" borderId="55" xfId="0" applyFont="1" applyFill="1" applyBorder="1" applyAlignment="1" applyProtection="1">
      <alignment horizontal="center" vertical="center"/>
      <protection hidden="1" locked="0"/>
    </xf>
    <xf numFmtId="0" fontId="3" fillId="0" borderId="19" xfId="0" applyFont="1" applyBorder="1" applyAlignment="1" applyProtection="1">
      <alignment horizontal="center" vertical="center" textRotation="90"/>
      <protection hidden="1" locked="0"/>
    </xf>
    <xf numFmtId="0" fontId="3" fillId="0" borderId="23" xfId="0" applyFont="1" applyBorder="1" applyAlignment="1" applyProtection="1">
      <alignment horizontal="center" vertical="center" textRotation="90"/>
      <protection hidden="1" locked="0"/>
    </xf>
    <xf numFmtId="0" fontId="3" fillId="0" borderId="28" xfId="0" applyFont="1" applyBorder="1" applyAlignment="1" applyProtection="1">
      <alignment horizontal="center" vertical="center" textRotation="90"/>
      <protection hidden="1" locked="0"/>
    </xf>
    <xf numFmtId="49" fontId="3" fillId="0" borderId="34" xfId="84" applyNumberFormat="1" applyFont="1" applyFill="1" applyBorder="1" applyAlignment="1">
      <alignment horizontal="center" vertical="center" wrapText="1"/>
      <protection/>
    </xf>
    <xf numFmtId="0" fontId="0" fillId="0" borderId="36" xfId="0" applyBorder="1" applyAlignment="1">
      <alignment/>
    </xf>
    <xf numFmtId="49" fontId="3" fillId="0" borderId="36" xfId="84" applyNumberFormat="1" applyFont="1" applyFill="1" applyBorder="1" applyAlignment="1">
      <alignment horizontal="left" vertical="center" wrapText="1"/>
      <protection/>
    </xf>
    <xf numFmtId="49" fontId="39" fillId="0" borderId="36" xfId="84" applyNumberFormat="1" applyFont="1" applyFill="1" applyBorder="1" applyAlignment="1">
      <alignment horizontal="center" vertical="center"/>
      <protection/>
    </xf>
    <xf numFmtId="1" fontId="3" fillId="0" borderId="36" xfId="84" applyNumberFormat="1" applyFont="1" applyFill="1" applyBorder="1" applyAlignment="1">
      <alignment horizontal="center" vertical="center"/>
      <protection/>
    </xf>
    <xf numFmtId="0" fontId="0" fillId="0" borderId="37" xfId="0" applyBorder="1" applyAlignment="1">
      <alignment/>
    </xf>
    <xf numFmtId="49" fontId="3" fillId="0" borderId="38" xfId="84" applyNumberFormat="1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/>
    </xf>
    <xf numFmtId="49" fontId="3" fillId="0" borderId="15" xfId="84" applyNumberFormat="1" applyFont="1" applyFill="1" applyBorder="1" applyAlignment="1">
      <alignment horizontal="left" vertical="center" wrapText="1"/>
      <protection/>
    </xf>
    <xf numFmtId="49" fontId="39" fillId="0" borderId="15" xfId="84" applyNumberFormat="1" applyFont="1" applyFill="1" applyBorder="1" applyAlignment="1">
      <alignment horizontal="center" vertical="center"/>
      <protection/>
    </xf>
    <xf numFmtId="1" fontId="3" fillId="0" borderId="15" xfId="84" applyNumberFormat="1" applyFont="1" applyFill="1" applyBorder="1" applyAlignment="1">
      <alignment horizontal="center" vertical="center"/>
      <protection/>
    </xf>
    <xf numFmtId="0" fontId="0" fillId="0" borderId="40" xfId="0" applyBorder="1" applyAlignment="1">
      <alignment/>
    </xf>
    <xf numFmtId="180" fontId="3" fillId="0" borderId="15" xfId="84" applyNumberFormat="1" applyFont="1" applyFill="1" applyBorder="1" applyAlignment="1">
      <alignment horizontal="center" vertical="center"/>
      <protection/>
    </xf>
    <xf numFmtId="49" fontId="3" fillId="0" borderId="15" xfId="84" applyNumberFormat="1" applyFont="1" applyBorder="1" applyAlignment="1">
      <alignment horizontal="left" vertical="center" wrapText="1"/>
      <protection/>
    </xf>
    <xf numFmtId="0" fontId="39" fillId="0" borderId="15" xfId="0" applyFont="1" applyFill="1" applyBorder="1" applyAlignment="1" applyProtection="1">
      <alignment horizontal="center" vertical="center"/>
      <protection locked="0"/>
    </xf>
    <xf numFmtId="180" fontId="3" fillId="0" borderId="15" xfId="84" applyNumberFormat="1" applyFont="1" applyBorder="1" applyAlignment="1">
      <alignment horizontal="center" vertical="center"/>
      <protection/>
    </xf>
    <xf numFmtId="49" fontId="3" fillId="0" borderId="69" xfId="84" applyNumberFormat="1" applyFont="1" applyFill="1" applyBorder="1" applyAlignment="1">
      <alignment horizontal="center" vertical="center" wrapText="1"/>
      <protection/>
    </xf>
    <xf numFmtId="0" fontId="0" fillId="0" borderId="59" xfId="0" applyBorder="1" applyAlignment="1">
      <alignment/>
    </xf>
    <xf numFmtId="49" fontId="3" fillId="0" borderId="59" xfId="84" applyNumberFormat="1" applyFont="1" applyFill="1" applyBorder="1" applyAlignment="1">
      <alignment horizontal="left" vertical="center" wrapText="1"/>
      <protection/>
    </xf>
    <xf numFmtId="49" fontId="39" fillId="0" borderId="59" xfId="84" applyNumberFormat="1" applyFont="1" applyFill="1" applyBorder="1" applyAlignment="1">
      <alignment horizontal="center" vertical="center"/>
      <protection/>
    </xf>
    <xf numFmtId="1" fontId="3" fillId="0" borderId="59" xfId="84" applyNumberFormat="1" applyFont="1" applyFill="1" applyBorder="1" applyAlignment="1">
      <alignment horizontal="center" vertical="center"/>
      <protection/>
    </xf>
    <xf numFmtId="0" fontId="0" fillId="0" borderId="70" xfId="0" applyBorder="1" applyAlignment="1">
      <alignment/>
    </xf>
    <xf numFmtId="0" fontId="11" fillId="0" borderId="71" xfId="0" applyNumberFormat="1" applyFont="1" applyFill="1" applyBorder="1" applyAlignment="1" applyProtection="1">
      <alignment horizontal="center" vertical="top"/>
      <protection/>
    </xf>
    <xf numFmtId="0" fontId="11" fillId="0" borderId="72" xfId="0" applyNumberFormat="1" applyFont="1" applyFill="1" applyBorder="1" applyAlignment="1" applyProtection="1">
      <alignment horizontal="center" vertical="top"/>
      <protection/>
    </xf>
    <xf numFmtId="0" fontId="11" fillId="0" borderId="73" xfId="0" applyFont="1" applyFill="1" applyBorder="1" applyAlignment="1">
      <alignment/>
    </xf>
    <xf numFmtId="0" fontId="11" fillId="0" borderId="73" xfId="0" applyFont="1" applyFill="1" applyBorder="1" applyAlignment="1">
      <alignment horizontal="right"/>
    </xf>
    <xf numFmtId="0" fontId="11" fillId="0" borderId="73" xfId="0" applyFont="1" applyBorder="1" applyAlignment="1">
      <alignment horizontal="center"/>
    </xf>
    <xf numFmtId="4" fontId="11" fillId="0" borderId="73" xfId="0" applyNumberFormat="1" applyFont="1" applyBorder="1" applyAlignment="1">
      <alignment horizontal="right"/>
    </xf>
    <xf numFmtId="4" fontId="11" fillId="0" borderId="73" xfId="0" applyNumberFormat="1" applyFont="1" applyBorder="1" applyAlignment="1">
      <alignment/>
    </xf>
    <xf numFmtId="4" fontId="11" fillId="0" borderId="72" xfId="0" applyNumberFormat="1" applyFont="1" applyBorder="1" applyAlignment="1">
      <alignment/>
    </xf>
    <xf numFmtId="4" fontId="11" fillId="0" borderId="74" xfId="0" applyNumberFormat="1" applyFont="1" applyBorder="1" applyAlignment="1">
      <alignment horizontal="right"/>
    </xf>
    <xf numFmtId="0" fontId="3" fillId="0" borderId="61" xfId="0" applyFont="1" applyFill="1" applyBorder="1" applyAlignment="1" applyProtection="1">
      <alignment horizontal="center"/>
      <protection hidden="1" locked="0"/>
    </xf>
    <xf numFmtId="0" fontId="3" fillId="0" borderId="58" xfId="0" applyFont="1" applyFill="1" applyBorder="1" applyAlignment="1" applyProtection="1">
      <alignment horizontal="center" vertical="center"/>
      <protection hidden="1" locked="0"/>
    </xf>
    <xf numFmtId="0" fontId="60" fillId="0" borderId="66" xfId="0" applyFont="1" applyBorder="1" applyAlignment="1" applyProtection="1">
      <alignment horizontal="center"/>
      <protection hidden="1" locked="0"/>
    </xf>
    <xf numFmtId="0" fontId="60" fillId="0" borderId="67" xfId="0" applyFont="1" applyBorder="1" applyAlignment="1" applyProtection="1">
      <alignment horizontal="center"/>
      <protection hidden="1" locked="0"/>
    </xf>
    <xf numFmtId="0" fontId="60" fillId="0" borderId="35" xfId="0" applyFont="1" applyBorder="1" applyAlignment="1" applyProtection="1">
      <alignment horizontal="center"/>
      <protection hidden="1" locked="0"/>
    </xf>
    <xf numFmtId="0" fontId="60" fillId="0" borderId="20" xfId="0" applyFont="1" applyBorder="1" applyAlignment="1" applyProtection="1">
      <alignment horizontal="center" vertical="center"/>
      <protection hidden="1" locked="0"/>
    </xf>
    <xf numFmtId="0" fontId="3" fillId="0" borderId="47" xfId="0" applyFont="1" applyFill="1" applyBorder="1" applyAlignment="1" applyProtection="1">
      <alignment horizontal="center" vertical="center"/>
      <protection hidden="1" locked="0"/>
    </xf>
    <xf numFmtId="0" fontId="3" fillId="0" borderId="59" xfId="0" applyFont="1" applyBorder="1" applyAlignment="1" applyProtection="1">
      <alignment horizontal="center" vertical="center" wrapText="1"/>
      <protection hidden="1" locked="0"/>
    </xf>
    <xf numFmtId="0" fontId="60" fillId="0" borderId="24" xfId="0" applyFont="1" applyBorder="1" applyAlignment="1" applyProtection="1">
      <alignment horizontal="center" vertical="center"/>
      <protection hidden="1" locked="0"/>
    </xf>
    <xf numFmtId="0" fontId="3" fillId="0" borderId="64" xfId="0" applyFont="1" applyFill="1" applyBorder="1" applyAlignment="1" applyProtection="1">
      <alignment horizontal="center" vertical="center"/>
      <protection hidden="1" locked="0"/>
    </xf>
    <xf numFmtId="0" fontId="3" fillId="0" borderId="64" xfId="0" applyFont="1" applyBorder="1" applyAlignment="1" applyProtection="1">
      <alignment horizontal="center" vertical="center" wrapText="1"/>
      <protection hidden="1" locked="0"/>
    </xf>
    <xf numFmtId="0" fontId="60" fillId="0" borderId="29" xfId="0" applyFont="1" applyBorder="1" applyAlignment="1" applyProtection="1">
      <alignment horizontal="center" vertical="center"/>
      <protection hidden="1" locked="0"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Äåķåęķūé [0]_laroux" xfId="33"/>
    <cellStyle name="Äåķåęķūé_laroux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omma 2" xfId="46"/>
    <cellStyle name="Comma 3" xfId="47"/>
    <cellStyle name="Currency" xfId="48"/>
    <cellStyle name="Currency [0]" xfId="49"/>
    <cellStyle name="Date" xfId="50"/>
    <cellStyle name="Dezimal [0]_Compiling Utility Macros" xfId="51"/>
    <cellStyle name="Dezimal_Compiling Utility Macros" xfId="52"/>
    <cellStyle name="Divider" xfId="53"/>
    <cellStyle name="Explanatory Text" xfId="54"/>
    <cellStyle name="Fixed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eading1" xfId="62"/>
    <cellStyle name="Heading2" xfId="63"/>
    <cellStyle name="Headline I" xfId="64"/>
    <cellStyle name="Headline II" xfId="65"/>
    <cellStyle name="Headline III" xfId="66"/>
    <cellStyle name="Hyperlink" xfId="67"/>
    <cellStyle name="Hyperlink 2" xfId="68"/>
    <cellStyle name="Input" xfId="69"/>
    <cellStyle name="Īįū÷ķūé_laroux" xfId="70"/>
    <cellStyle name="Linked Cell" xfId="71"/>
    <cellStyle name="Neutral" xfId="72"/>
    <cellStyle name="Normaali_light-98_gun" xfId="73"/>
    <cellStyle name="Normal 2" xfId="74"/>
    <cellStyle name="Normal 2 2" xfId="75"/>
    <cellStyle name="Normal 2 2 2" xfId="76"/>
    <cellStyle name="Normal 2_Jelgavas_slimnica_09.09.2009._Ar_formulam" xfId="77"/>
    <cellStyle name="Normal 22 7" xfId="78"/>
    <cellStyle name="Normal 3" xfId="79"/>
    <cellStyle name="Normal 3 6" xfId="80"/>
    <cellStyle name="Normal 4" xfId="81"/>
    <cellStyle name="Normal 5" xfId="82"/>
    <cellStyle name="Normal 6" xfId="83"/>
    <cellStyle name="Normal_RS_spec_vent_17.05" xfId="84"/>
    <cellStyle name="Note" xfId="85"/>
    <cellStyle name="Output" xfId="86"/>
    <cellStyle name="Parastais 2" xfId="87"/>
    <cellStyle name="Parastais_EL eka+AF8-2" xfId="88"/>
    <cellStyle name="Percent" xfId="89"/>
    <cellStyle name="Percent 2" xfId="90"/>
    <cellStyle name="Percent 3" xfId="91"/>
    <cellStyle name="Percent 4" xfId="92"/>
    <cellStyle name="Position" xfId="93"/>
    <cellStyle name="Standard_Anpassen der Amortisation" xfId="94"/>
    <cellStyle name="Style 1" xfId="95"/>
    <cellStyle name="Style 2" xfId="96"/>
    <cellStyle name="Title" xfId="97"/>
    <cellStyle name="Total" xfId="98"/>
    <cellStyle name="Unit" xfId="99"/>
    <cellStyle name="Währung [0]_Compiling Utility Macros" xfId="100"/>
    <cellStyle name="Währung_Compiling Utility Macros" xfId="101"/>
    <cellStyle name="Warning Text" xfId="102"/>
    <cellStyle name="Обычный_Jelgavas_сметы-конкурс" xfId="103"/>
    <cellStyle name="Процентный_Tame BS AUE" xfId="104"/>
    <cellStyle name="Стиль 1" xfId="105"/>
    <cellStyle name="Финансовый_Tame BS AUE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uvefekts\004_Objekti\12_Irlava\Irlava_Tame\Irlavas_soc_majas_tame_org-attiecin_izm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Alexander\AD-ALUNA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RD\TDS\Sipele_iela\Apdare\Tame_Sipeles_iela_apdare_org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tametajs\Local%20Settings\Temporary%20Internet%20Files\Content.IE5\9Y8Z09SM\Ts-3142_Valmiera_Purva_iel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Kesko%20Agro,%20Riga\target%20price%20blanc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AD-SLIMNIC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Raimonds\AppData\Local\Microsoft\Windows\Temporary%20Internet%20Files\Content.Outlook\0RU72PUQ\Tame%20Smiltene%20PV%20SC%2011042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dgars\sandra%20doc\Documents%20and%20Settings\Edza\My%20Documents\Sandra%20Doc\Tamesana\Ekodienests\Madonas_kulturas_nams\Madona_AK_28_08_2006_ST_klientam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FO-TAMESANA\Sandras%20dokumenti\Users\Laptop\Desktop\Documents%20and%20Settings\user\My%20Documents\tamesana2\KK\dampeli\tames\ABC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dgars\sandra%20doc\Documents%20and%20Settings\Edza\My%20Documents\Sandra%20Doc\Tamesana\ARPLAN\ALFA2\Tames\arhivsVKBMS\ABC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psav."/>
      <sheetName val="1.Būvl."/>
      <sheetName val="2.Dem."/>
      <sheetName val="3.Pam."/>
      <sheetName val="4.Fasā."/>
      <sheetName val="5.Jumts"/>
      <sheetName val="6.Logi-Ārdurv."/>
      <sheetName val="7.Iekš.apd."/>
      <sheetName val="8.Iekš.inžen."/>
      <sheetName val="9.Vājstr."/>
      <sheetName val="10.Elektr."/>
      <sheetName val="11.Apkure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āme-piedāvājums"/>
      <sheetName val="Tāme-līgums"/>
      <sheetName val="Tāme-titu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opējā"/>
      <sheetName val="Tit."/>
      <sheetName val="Fasāde, dažādi d."/>
      <sheetName val="1.stāvs"/>
      <sheetName val="2.stāvs"/>
      <sheetName val="Shee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N1" t="str">
            <v>Dat.xls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ul1"/>
      <sheetName val="Taul2"/>
      <sheetName val="Taul3"/>
      <sheetName val="Taul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kts F.2"/>
      <sheetName val="II.etaps"/>
      <sheetName val="II.etaps (1)"/>
      <sheetName val="II.etaps (2)"/>
      <sheetName val="III. kārta"/>
      <sheetName val="Apliecinājums"/>
      <sheetName val="Tāme-titul"/>
      <sheetName val="P.-n. akts"/>
      <sheetName val="Pārskats-2.kārta"/>
      <sheetName val="Pārskats-3.kārta "/>
      <sheetName val="Sheet2"/>
      <sheetName val="Sheet3"/>
      <sheetName val="Pārskat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itullapa"/>
      <sheetName val="Saturs"/>
      <sheetName val="Paskaidrojuma raksts"/>
      <sheetName val="Koptāme"/>
      <sheetName val="Kopsavilkuma aprēķins"/>
      <sheetName val="Lokālās tāmes"/>
      <sheetName val="Lokala tāme IT"/>
      <sheetName val="Lokālā tāme EL"/>
      <sheetName val="Darbu apjomi"/>
      <sheetName val="Darbu apjomi IT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aks"/>
      <sheetName val="Paskaidrojums"/>
      <sheetName val="Koptāme"/>
      <sheetName val="Tāme Nr.1"/>
      <sheetName val="Tāme Nr.2"/>
      <sheetName val="Tāme Nr.3"/>
      <sheetName val="Tāme N.4"/>
      <sheetName val="M"/>
      <sheetName val="Tāme Nr.5"/>
      <sheetName val="Tāme Nr.6"/>
      <sheetName val="Tāme Nr.7"/>
      <sheetName val="Z"/>
      <sheetName val="Tāme Nr.8"/>
      <sheetName val="Tāme Nr.9"/>
      <sheetName val="Tāme Nr.10"/>
      <sheetName val="Tāme Nr.11"/>
      <sheetName val="Tāme Nr.12"/>
      <sheetName val="Tāme Nr.13"/>
      <sheetName val="Tāme Nr.14"/>
      <sheetName val="Tāme Nr_1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itullapa"/>
      <sheetName val="Pas"/>
      <sheetName val="Z"/>
      <sheetName val="M"/>
      <sheetName val="UK"/>
      <sheetName val="VA"/>
      <sheetName val="EL"/>
      <sheetName val="VS"/>
      <sheetName val="UKT"/>
      <sheetName val="Budžets"/>
      <sheetName val="CT"/>
      <sheetName val="ES"/>
      <sheetName val="Summary ABC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itullapa"/>
      <sheetName val="Pas"/>
      <sheetName val="Z"/>
      <sheetName val="M"/>
      <sheetName val="UK"/>
      <sheetName val="VA"/>
      <sheetName val="EL"/>
      <sheetName val="VS"/>
      <sheetName val="UKT"/>
      <sheetName val="Budžets"/>
      <sheetName val="CT"/>
      <sheetName val="ES"/>
      <sheetName val="Summary AB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7"/>
  <sheetViews>
    <sheetView zoomScale="85" zoomScaleNormal="85" zoomScalePageLayoutView="0" workbookViewId="0" topLeftCell="A1">
      <selection activeCell="E27" sqref="E27"/>
    </sheetView>
  </sheetViews>
  <sheetFormatPr defaultColWidth="9.140625" defaultRowHeight="12.75"/>
  <cols>
    <col min="1" max="1" width="3.140625" style="158" customWidth="1"/>
    <col min="2" max="2" width="6.00390625" style="158" bestFit="1" customWidth="1"/>
    <col min="3" max="3" width="8.28125" style="158" customWidth="1"/>
    <col min="4" max="4" width="42.57421875" style="158" customWidth="1"/>
    <col min="5" max="9" width="13.00390625" style="158" customWidth="1"/>
    <col min="10" max="10" width="4.57421875" style="158" customWidth="1"/>
    <col min="11" max="16384" width="9.140625" style="158" customWidth="1"/>
  </cols>
  <sheetData>
    <row r="1" ht="13.5">
      <c r="B1" s="157"/>
    </row>
    <row r="2" spans="2:4" ht="13.5">
      <c r="B2" s="157"/>
      <c r="C2" s="159" t="s">
        <v>70</v>
      </c>
      <c r="D2" s="157" t="s">
        <v>114</v>
      </c>
    </row>
    <row r="3" spans="2:4" ht="13.5">
      <c r="B3" s="157"/>
      <c r="C3" s="159" t="s">
        <v>69</v>
      </c>
      <c r="D3" s="157" t="s">
        <v>115</v>
      </c>
    </row>
    <row r="4" spans="2:4" ht="13.5">
      <c r="B4" s="157"/>
      <c r="C4" s="160"/>
      <c r="D4" s="160"/>
    </row>
    <row r="5" spans="2:4" ht="13.5">
      <c r="B5" s="157"/>
      <c r="C5" s="159"/>
      <c r="D5" s="197"/>
    </row>
    <row r="6" spans="3:9" s="161" customFormat="1" ht="12.75" customHeight="1">
      <c r="C6" s="160"/>
      <c r="D6" s="160"/>
      <c r="E6" s="162"/>
      <c r="F6" s="162"/>
      <c r="G6" s="162"/>
      <c r="H6" s="162"/>
      <c r="I6" s="163"/>
    </row>
    <row r="7" spans="5:9" s="161" customFormat="1" ht="20.25">
      <c r="E7" s="164" t="s">
        <v>0</v>
      </c>
      <c r="I7" s="165"/>
    </row>
    <row r="8" s="161" customFormat="1" ht="20.25">
      <c r="D8" s="166"/>
    </row>
    <row r="9" spans="5:9" s="161" customFormat="1" ht="12.75" customHeight="1">
      <c r="E9" s="167"/>
      <c r="F9" s="167"/>
      <c r="H9" s="148" t="s">
        <v>65</v>
      </c>
      <c r="I9" s="147"/>
    </row>
    <row r="10" spans="2:9" s="161" customFormat="1" ht="12.75" customHeight="1">
      <c r="B10" s="168"/>
      <c r="E10" s="168"/>
      <c r="F10" s="168"/>
      <c r="H10" s="148" t="s">
        <v>1</v>
      </c>
      <c r="I10" s="147"/>
    </row>
    <row r="11" spans="3:4" s="161" customFormat="1" ht="12.75" customHeight="1">
      <c r="C11" s="157"/>
      <c r="D11" s="169"/>
    </row>
    <row r="12" spans="7:8" s="161" customFormat="1" ht="12.75" customHeight="1">
      <c r="G12" s="148"/>
      <c r="H12" s="170"/>
    </row>
    <row r="13" spans="2:9" s="161" customFormat="1" ht="12.75" customHeight="1">
      <c r="B13" s="247" t="s">
        <v>2</v>
      </c>
      <c r="C13" s="247" t="s">
        <v>3</v>
      </c>
      <c r="D13" s="247" t="s">
        <v>4</v>
      </c>
      <c r="E13" s="247" t="s">
        <v>5</v>
      </c>
      <c r="F13" s="249" t="s">
        <v>6</v>
      </c>
      <c r="G13" s="250"/>
      <c r="H13" s="251"/>
      <c r="I13" s="247" t="s">
        <v>7</v>
      </c>
    </row>
    <row r="14" spans="2:9" s="161" customFormat="1" ht="27">
      <c r="B14" s="248"/>
      <c r="C14" s="248"/>
      <c r="D14" s="248"/>
      <c r="E14" s="248"/>
      <c r="F14" s="171" t="s">
        <v>8</v>
      </c>
      <c r="G14" s="171" t="s">
        <v>9</v>
      </c>
      <c r="H14" s="171" t="s">
        <v>10</v>
      </c>
      <c r="I14" s="248"/>
    </row>
    <row r="15" spans="2:9" s="174" customFormat="1" ht="11.25" customHeight="1">
      <c r="B15" s="172">
        <v>1</v>
      </c>
      <c r="C15" s="173">
        <v>2</v>
      </c>
      <c r="D15" s="173">
        <v>3</v>
      </c>
      <c r="E15" s="173">
        <v>4</v>
      </c>
      <c r="F15" s="173">
        <v>5</v>
      </c>
      <c r="G15" s="173">
        <v>6</v>
      </c>
      <c r="H15" s="173">
        <v>7</v>
      </c>
      <c r="I15" s="173">
        <v>8</v>
      </c>
    </row>
    <row r="16" spans="2:9" s="161" customFormat="1" ht="6.75" customHeight="1">
      <c r="B16" s="175"/>
      <c r="C16" s="176"/>
      <c r="D16" s="176"/>
      <c r="E16" s="176"/>
      <c r="F16" s="176"/>
      <c r="G16" s="176"/>
      <c r="H16" s="176"/>
      <c r="I16" s="177"/>
    </row>
    <row r="17" spans="2:9" s="161" customFormat="1" ht="12.75" customHeight="1">
      <c r="B17" s="1">
        <v>1</v>
      </c>
      <c r="C17" s="188" t="s">
        <v>101</v>
      </c>
      <c r="D17" s="2" t="str">
        <f>'1-1'!I7</f>
        <v>Cokola siltināšana</v>
      </c>
      <c r="E17" s="178"/>
      <c r="F17" s="179"/>
      <c r="G17" s="179"/>
      <c r="H17" s="179"/>
      <c r="I17" s="180"/>
    </row>
    <row r="18" spans="2:9" s="161" customFormat="1" ht="12.75" customHeight="1">
      <c r="B18" s="1">
        <v>2</v>
      </c>
      <c r="C18" s="188" t="s">
        <v>102</v>
      </c>
      <c r="D18" s="2" t="str">
        <f>'1-2'!I7</f>
        <v>Fasādes siltināšana</v>
      </c>
      <c r="E18" s="180"/>
      <c r="F18" s="179"/>
      <c r="G18" s="179"/>
      <c r="H18" s="179"/>
      <c r="I18" s="180"/>
    </row>
    <row r="19" spans="2:9" s="161" customFormat="1" ht="12.75" customHeight="1">
      <c r="B19" s="1">
        <v>3</v>
      </c>
      <c r="C19" s="188" t="s">
        <v>130</v>
      </c>
      <c r="D19" s="181" t="s">
        <v>131</v>
      </c>
      <c r="E19" s="180"/>
      <c r="F19" s="180"/>
      <c r="G19" s="180"/>
      <c r="H19" s="180"/>
      <c r="I19" s="199"/>
    </row>
    <row r="20" spans="2:9" s="161" customFormat="1" ht="12.75" customHeight="1">
      <c r="B20" s="255" t="s">
        <v>11</v>
      </c>
      <c r="C20" s="256"/>
      <c r="D20" s="257"/>
      <c r="E20" s="182"/>
      <c r="F20" s="182"/>
      <c r="G20" s="182"/>
      <c r="H20" s="182"/>
      <c r="I20" s="182"/>
    </row>
    <row r="21" spans="2:9" s="161" customFormat="1" ht="12.75" customHeight="1">
      <c r="B21" s="258" t="s">
        <v>128</v>
      </c>
      <c r="C21" s="259"/>
      <c r="D21" s="260"/>
      <c r="E21" s="149"/>
      <c r="F21" s="183"/>
      <c r="G21" s="183"/>
      <c r="H21" s="183"/>
      <c r="I21" s="183"/>
    </row>
    <row r="22" spans="2:9" s="161" customFormat="1" ht="12.75" customHeight="1">
      <c r="B22" s="258" t="s">
        <v>129</v>
      </c>
      <c r="C22" s="259"/>
      <c r="D22" s="260"/>
      <c r="E22" s="149"/>
      <c r="F22" s="183"/>
      <c r="G22" s="183"/>
      <c r="H22" s="183"/>
      <c r="I22" s="183"/>
    </row>
    <row r="23" spans="2:9" s="161" customFormat="1" ht="12.75" customHeight="1">
      <c r="B23" s="258" t="s">
        <v>56</v>
      </c>
      <c r="C23" s="259"/>
      <c r="D23" s="260"/>
      <c r="E23" s="149">
        <f>F20*0.2409</f>
        <v>0</v>
      </c>
      <c r="F23" s="183"/>
      <c r="G23" s="183"/>
      <c r="H23" s="183"/>
      <c r="I23" s="183"/>
    </row>
    <row r="24" spans="2:9" s="161" customFormat="1" ht="12.75" customHeight="1">
      <c r="B24" s="255" t="s">
        <v>60</v>
      </c>
      <c r="C24" s="256"/>
      <c r="D24" s="257"/>
      <c r="E24" s="184">
        <f>SUM(E21:E23)</f>
        <v>0</v>
      </c>
      <c r="F24" s="183"/>
      <c r="G24" s="183"/>
      <c r="H24" s="183"/>
      <c r="I24" s="183"/>
    </row>
    <row r="25" spans="2:5" s="161" customFormat="1" ht="12.75" customHeight="1">
      <c r="B25" s="252" t="s">
        <v>58</v>
      </c>
      <c r="C25" s="253"/>
      <c r="D25" s="254"/>
      <c r="E25" s="184">
        <f>SUM(E20+E24)</f>
        <v>0</v>
      </c>
    </row>
    <row r="26" spans="2:5" s="161" customFormat="1" ht="12.75" customHeight="1">
      <c r="B26" s="261" t="s">
        <v>113</v>
      </c>
      <c r="C26" s="262"/>
      <c r="D26" s="263"/>
      <c r="E26" s="149">
        <f>E25*0.21</f>
        <v>0</v>
      </c>
    </row>
    <row r="27" spans="2:5" s="161" customFormat="1" ht="12.75" customHeight="1">
      <c r="B27" s="252" t="s">
        <v>59</v>
      </c>
      <c r="C27" s="253"/>
      <c r="D27" s="254"/>
      <c r="E27" s="184">
        <f>SUM(E25:E26)</f>
        <v>0</v>
      </c>
    </row>
  </sheetData>
  <sheetProtection/>
  <mergeCells count="14">
    <mergeCell ref="B23:D23"/>
    <mergeCell ref="B24:D24"/>
    <mergeCell ref="B25:D25"/>
    <mergeCell ref="B26:D26"/>
    <mergeCell ref="E13:E14"/>
    <mergeCell ref="F13:H13"/>
    <mergeCell ref="B27:D27"/>
    <mergeCell ref="I13:I14"/>
    <mergeCell ref="B20:D20"/>
    <mergeCell ref="B21:D21"/>
    <mergeCell ref="B22:D22"/>
    <mergeCell ref="B13:B14"/>
    <mergeCell ref="C13:C14"/>
    <mergeCell ref="D13:D14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300" verticalDpi="300" orientation="portrait" paperSize="9" scale="83" r:id="rId1"/>
  <headerFooter>
    <oddHeader>&amp;R&amp;F</oddHeader>
    <oddFooter>&amp;L&amp;A&amp;RLapa &amp;P no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Q51"/>
  <sheetViews>
    <sheetView showZeros="0" zoomScale="85" zoomScaleNormal="85" zoomScalePageLayoutView="0" workbookViewId="0" topLeftCell="A1">
      <pane xSplit="6" ySplit="14" topLeftCell="G36" activePane="bottomRight" state="frozen"/>
      <selection pane="topLeft" activeCell="R1" sqref="R1:IV16384"/>
      <selection pane="topRight" activeCell="R1" sqref="R1:IV16384"/>
      <selection pane="bottomLeft" activeCell="R1" sqref="R1:IV16384"/>
      <selection pane="bottomRight" activeCell="J58" sqref="J58"/>
    </sheetView>
  </sheetViews>
  <sheetFormatPr defaultColWidth="9.140625" defaultRowHeight="12.75"/>
  <cols>
    <col min="1" max="1" width="6.57421875" style="124" customWidth="1"/>
    <col min="2" max="2" width="6.57421875" style="123" customWidth="1"/>
    <col min="3" max="3" width="3.57421875" style="123" customWidth="1"/>
    <col min="4" max="4" width="44.57421875" style="123" customWidth="1"/>
    <col min="5" max="5" width="6.140625" style="32" customWidth="1"/>
    <col min="6" max="8" width="7.7109375" style="124" customWidth="1"/>
    <col min="9" max="12" width="8.421875" style="124" customWidth="1"/>
    <col min="13" max="13" width="9.28125" style="124" customWidth="1"/>
    <col min="14" max="16" width="11.140625" style="124" customWidth="1"/>
    <col min="17" max="17" width="13.00390625" style="125" customWidth="1"/>
    <col min="18" max="16384" width="9.140625" style="123" customWidth="1"/>
  </cols>
  <sheetData>
    <row r="1" spans="1:17" s="18" customFormat="1" ht="12.75">
      <c r="A1" s="155"/>
      <c r="B1" s="146"/>
      <c r="C1" s="155"/>
      <c r="D1" s="155"/>
      <c r="E1" s="15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7"/>
    </row>
    <row r="2" spans="1:17" s="18" customFormat="1" ht="13.5">
      <c r="A2" s="155"/>
      <c r="B2" s="146"/>
      <c r="C2" s="145" t="s">
        <v>70</v>
      </c>
      <c r="D2" s="157" t="s">
        <v>114</v>
      </c>
      <c r="E2" s="15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7"/>
    </row>
    <row r="3" spans="1:17" s="18" customFormat="1" ht="13.5">
      <c r="A3" s="155"/>
      <c r="B3" s="146"/>
      <c r="C3" s="145" t="s">
        <v>69</v>
      </c>
      <c r="D3" s="157" t="s">
        <v>115</v>
      </c>
      <c r="E3" s="15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7"/>
    </row>
    <row r="4" spans="1:17" s="18" customFormat="1" ht="12.75">
      <c r="A4" s="155"/>
      <c r="B4" s="146"/>
      <c r="C4" s="14"/>
      <c r="D4" s="14"/>
      <c r="E4" s="15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7"/>
    </row>
    <row r="5" spans="1:17" s="18" customFormat="1" ht="12.75">
      <c r="A5" s="155"/>
      <c r="B5" s="146"/>
      <c r="C5" s="145"/>
      <c r="D5" s="197"/>
      <c r="E5" s="15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7"/>
    </row>
    <row r="6" spans="1:17" s="18" customFormat="1" ht="13.5">
      <c r="A6" s="16"/>
      <c r="B6" s="13"/>
      <c r="C6" s="14"/>
      <c r="D6" s="14"/>
      <c r="E6" s="15"/>
      <c r="F6" s="16"/>
      <c r="G6" s="16"/>
      <c r="H6" s="16"/>
      <c r="I6" s="19" t="s">
        <v>98</v>
      </c>
      <c r="J6" s="16"/>
      <c r="K6" s="16"/>
      <c r="L6" s="16"/>
      <c r="M6" s="16"/>
      <c r="N6" s="16"/>
      <c r="O6" s="16"/>
      <c r="P6" s="16"/>
      <c r="Q6" s="17"/>
    </row>
    <row r="7" spans="1:17" s="18" customFormat="1" ht="13.5">
      <c r="A7" s="136"/>
      <c r="B7" s="14"/>
      <c r="D7" s="14"/>
      <c r="E7" s="15"/>
      <c r="F7" s="16"/>
      <c r="G7" s="16"/>
      <c r="H7" s="16"/>
      <c r="I7" s="19" t="s">
        <v>63</v>
      </c>
      <c r="J7" s="16"/>
      <c r="K7" s="16"/>
      <c r="L7" s="16"/>
      <c r="M7" s="16"/>
      <c r="N7" s="16"/>
      <c r="O7" s="16"/>
      <c r="P7" s="16"/>
      <c r="Q7" s="17"/>
    </row>
    <row r="8" spans="1:14" s="18" customFormat="1" ht="12.75">
      <c r="A8" s="136"/>
      <c r="B8" s="14"/>
      <c r="D8" s="14"/>
      <c r="E8" s="15"/>
      <c r="F8" s="16"/>
      <c r="G8" s="16"/>
      <c r="H8" s="16"/>
      <c r="J8" s="16"/>
      <c r="K8" s="16"/>
      <c r="L8" s="16"/>
      <c r="M8" s="16"/>
      <c r="N8" s="16"/>
    </row>
    <row r="9" spans="1:17" s="18" customFormat="1" ht="12.75">
      <c r="A9" s="136"/>
      <c r="B9" s="14"/>
      <c r="C9" s="14"/>
      <c r="D9" s="14"/>
      <c r="E9" s="15"/>
      <c r="F9" s="16"/>
      <c r="G9" s="16"/>
      <c r="H9" s="16"/>
      <c r="J9" s="16"/>
      <c r="K9" s="16"/>
      <c r="L9" s="16"/>
      <c r="M9" s="16"/>
      <c r="N9" s="16"/>
      <c r="P9" s="20"/>
      <c r="Q9" s="21"/>
    </row>
    <row r="10" spans="1:17" s="18" customFormat="1" ht="12.75">
      <c r="A10" s="136"/>
      <c r="B10" s="14"/>
      <c r="C10" s="12"/>
      <c r="D10" s="23"/>
      <c r="E10" s="15"/>
      <c r="F10" s="16"/>
      <c r="G10" s="16"/>
      <c r="H10" s="16"/>
      <c r="I10" s="16"/>
      <c r="J10" s="16"/>
      <c r="K10" s="16"/>
      <c r="L10" s="16"/>
      <c r="M10" s="16"/>
      <c r="N10" s="16"/>
      <c r="P10" s="24" t="s">
        <v>12</v>
      </c>
      <c r="Q10" s="22"/>
    </row>
    <row r="11" spans="1:17" s="18" customFormat="1" ht="9" customHeight="1">
      <c r="A11" s="136"/>
      <c r="B11" s="14"/>
      <c r="C11" s="14"/>
      <c r="D11" s="14"/>
      <c r="E11" s="15"/>
      <c r="F11" s="16"/>
      <c r="G11" s="16"/>
      <c r="H11" s="16"/>
      <c r="I11" s="16"/>
      <c r="J11" s="16"/>
      <c r="K11" s="16"/>
      <c r="L11" s="16"/>
      <c r="M11" s="16"/>
      <c r="N11" s="16"/>
      <c r="O11" s="24"/>
      <c r="P11" s="25"/>
      <c r="Q11" s="22"/>
    </row>
    <row r="12" spans="1:17" s="18" customFormat="1" ht="11.25" customHeight="1">
      <c r="A12" s="137"/>
      <c r="B12" s="27"/>
      <c r="C12" s="28"/>
      <c r="D12" s="29"/>
      <c r="E12" s="269" t="s">
        <v>13</v>
      </c>
      <c r="F12" s="272" t="s">
        <v>14</v>
      </c>
      <c r="G12" s="275" t="s">
        <v>15</v>
      </c>
      <c r="H12" s="275" t="s">
        <v>16</v>
      </c>
      <c r="I12" s="278" t="s">
        <v>17</v>
      </c>
      <c r="J12" s="279"/>
      <c r="K12" s="279"/>
      <c r="L12" s="280"/>
      <c r="M12" s="278" t="s">
        <v>18</v>
      </c>
      <c r="N12" s="279"/>
      <c r="O12" s="279"/>
      <c r="P12" s="280"/>
      <c r="Q12" s="30"/>
    </row>
    <row r="13" spans="1:17" s="18" customFormat="1" ht="12.75" customHeight="1">
      <c r="A13" s="31" t="s">
        <v>2</v>
      </c>
      <c r="B13" s="32" t="s">
        <v>19</v>
      </c>
      <c r="C13" s="33"/>
      <c r="D13" s="34" t="s">
        <v>20</v>
      </c>
      <c r="E13" s="270"/>
      <c r="F13" s="273" t="s">
        <v>14</v>
      </c>
      <c r="G13" s="276"/>
      <c r="H13" s="276"/>
      <c r="I13" s="265" t="s">
        <v>21</v>
      </c>
      <c r="J13" s="265" t="s">
        <v>22</v>
      </c>
      <c r="K13" s="265" t="s">
        <v>23</v>
      </c>
      <c r="L13" s="265" t="s">
        <v>24</v>
      </c>
      <c r="M13" s="265" t="s">
        <v>25</v>
      </c>
      <c r="N13" s="265" t="s">
        <v>21</v>
      </c>
      <c r="O13" s="265" t="s">
        <v>22</v>
      </c>
      <c r="P13" s="265" t="s">
        <v>23</v>
      </c>
      <c r="Q13" s="35" t="s">
        <v>26</v>
      </c>
    </row>
    <row r="14" spans="1:17" s="18" customFormat="1" ht="12.75">
      <c r="A14" s="138"/>
      <c r="B14" s="37"/>
      <c r="C14" s="38"/>
      <c r="D14" s="39"/>
      <c r="E14" s="271"/>
      <c r="F14" s="274"/>
      <c r="G14" s="277"/>
      <c r="H14" s="277"/>
      <c r="I14" s="266"/>
      <c r="J14" s="266"/>
      <c r="K14" s="266"/>
      <c r="L14" s="266"/>
      <c r="M14" s="266"/>
      <c r="N14" s="266"/>
      <c r="O14" s="266"/>
      <c r="P14" s="266"/>
      <c r="Q14" s="40"/>
    </row>
    <row r="15" spans="1:17" s="46" customFormat="1" ht="9" customHeight="1">
      <c r="A15" s="41">
        <v>1</v>
      </c>
      <c r="B15" s="42">
        <v>2</v>
      </c>
      <c r="C15" s="267">
        <v>3</v>
      </c>
      <c r="D15" s="268"/>
      <c r="E15" s="43">
        <v>4</v>
      </c>
      <c r="F15" s="43">
        <v>5</v>
      </c>
      <c r="G15" s="43">
        <v>6</v>
      </c>
      <c r="H15" s="43">
        <v>7</v>
      </c>
      <c r="I15" s="43">
        <v>8</v>
      </c>
      <c r="J15" s="43">
        <v>9</v>
      </c>
      <c r="K15" s="43">
        <v>10</v>
      </c>
      <c r="L15" s="43">
        <v>11</v>
      </c>
      <c r="M15" s="44">
        <v>12</v>
      </c>
      <c r="N15" s="43">
        <v>13</v>
      </c>
      <c r="O15" s="43">
        <v>14</v>
      </c>
      <c r="P15" s="43">
        <v>15</v>
      </c>
      <c r="Q15" s="45">
        <v>16</v>
      </c>
    </row>
    <row r="16" spans="1:17" s="18" customFormat="1" ht="12.75">
      <c r="A16" s="139"/>
      <c r="B16" s="48"/>
      <c r="C16" s="49"/>
      <c r="D16" s="49"/>
      <c r="E16" s="50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2"/>
    </row>
    <row r="17" spans="1:17" s="58" customFormat="1" ht="12.75" customHeight="1">
      <c r="A17" s="53">
        <v>1</v>
      </c>
      <c r="B17" s="54"/>
      <c r="C17" s="55" t="s">
        <v>29</v>
      </c>
      <c r="D17" s="55"/>
      <c r="E17" s="8" t="s">
        <v>66</v>
      </c>
      <c r="F17" s="56">
        <v>82.37</v>
      </c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7"/>
    </row>
    <row r="18" spans="1:17" s="58" customFormat="1" ht="12.75" customHeight="1">
      <c r="A18" s="53">
        <v>2</v>
      </c>
      <c r="B18" s="54"/>
      <c r="C18" s="59" t="s">
        <v>72</v>
      </c>
      <c r="D18" s="59"/>
      <c r="E18" s="8" t="s">
        <v>67</v>
      </c>
      <c r="F18" s="56">
        <v>37.07</v>
      </c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7"/>
    </row>
    <row r="19" spans="1:17" s="58" customFormat="1" ht="12.75" customHeight="1">
      <c r="A19" s="140"/>
      <c r="B19" s="60"/>
      <c r="C19" s="61"/>
      <c r="D19" s="62" t="s">
        <v>30</v>
      </c>
      <c r="E19" s="8" t="s">
        <v>67</v>
      </c>
      <c r="F19" s="56">
        <v>11.12</v>
      </c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7"/>
    </row>
    <row r="20" spans="1:17" s="58" customFormat="1" ht="12.75" customHeight="1">
      <c r="A20" s="140"/>
      <c r="B20" s="60"/>
      <c r="C20" s="61"/>
      <c r="D20" s="62" t="s">
        <v>68</v>
      </c>
      <c r="E20" s="8" t="s">
        <v>31</v>
      </c>
      <c r="F20" s="56">
        <v>445</v>
      </c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7"/>
    </row>
    <row r="21" spans="1:17" s="198" customFormat="1" ht="23.25" customHeight="1">
      <c r="A21" s="53">
        <v>3</v>
      </c>
      <c r="B21" s="63"/>
      <c r="C21" s="264" t="s">
        <v>123</v>
      </c>
      <c r="D21" s="264"/>
      <c r="E21" s="127" t="s">
        <v>67</v>
      </c>
      <c r="F21" s="56">
        <v>123.56</v>
      </c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7"/>
    </row>
    <row r="22" spans="1:17" s="58" customFormat="1" ht="12.75" customHeight="1">
      <c r="A22" s="141"/>
      <c r="B22" s="60"/>
      <c r="C22" s="61"/>
      <c r="D22" s="62" t="s">
        <v>124</v>
      </c>
      <c r="E22" s="8" t="s">
        <v>31</v>
      </c>
      <c r="F22" s="56">
        <v>43.25</v>
      </c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7"/>
    </row>
    <row r="23" spans="1:17" s="58" customFormat="1" ht="12.75" customHeight="1">
      <c r="A23" s="141"/>
      <c r="B23" s="60"/>
      <c r="C23" s="61"/>
      <c r="D23" s="62" t="s">
        <v>125</v>
      </c>
      <c r="E23" s="8" t="s">
        <v>31</v>
      </c>
      <c r="F23" s="56">
        <v>370.67</v>
      </c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7"/>
    </row>
    <row r="24" spans="1:17" s="58" customFormat="1" ht="12.75" customHeight="1">
      <c r="A24" s="53">
        <v>4</v>
      </c>
      <c r="B24" s="54"/>
      <c r="C24" s="59" t="s">
        <v>77</v>
      </c>
      <c r="D24" s="59"/>
      <c r="E24" s="8" t="s">
        <v>67</v>
      </c>
      <c r="F24" s="56">
        <v>123.56</v>
      </c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7"/>
    </row>
    <row r="25" spans="1:17" s="58" customFormat="1" ht="12.75" customHeight="1">
      <c r="A25" s="141"/>
      <c r="B25" s="60"/>
      <c r="C25" s="61"/>
      <c r="D25" s="62" t="s">
        <v>116</v>
      </c>
      <c r="E25" s="8" t="s">
        <v>67</v>
      </c>
      <c r="F25" s="56">
        <v>135.92</v>
      </c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7"/>
    </row>
    <row r="26" spans="1:17" s="58" customFormat="1" ht="12.75" customHeight="1">
      <c r="A26" s="141"/>
      <c r="B26" s="60"/>
      <c r="C26" s="61"/>
      <c r="D26" s="62" t="s">
        <v>32</v>
      </c>
      <c r="E26" s="8" t="s">
        <v>31</v>
      </c>
      <c r="F26" s="56">
        <v>989</v>
      </c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7"/>
    </row>
    <row r="27" spans="1:17" s="58" customFormat="1" ht="12.75" customHeight="1">
      <c r="A27" s="53">
        <v>5</v>
      </c>
      <c r="B27" s="54"/>
      <c r="C27" s="59" t="s">
        <v>78</v>
      </c>
      <c r="D27" s="59"/>
      <c r="E27" s="8" t="s">
        <v>67</v>
      </c>
      <c r="F27" s="56">
        <v>49.43</v>
      </c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7"/>
    </row>
    <row r="28" spans="1:17" s="58" customFormat="1" ht="12.75" customHeight="1">
      <c r="A28" s="141"/>
      <c r="B28" s="60"/>
      <c r="C28" s="61"/>
      <c r="D28" s="62" t="s">
        <v>33</v>
      </c>
      <c r="E28" s="8" t="s">
        <v>31</v>
      </c>
      <c r="F28" s="56">
        <v>297</v>
      </c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7"/>
    </row>
    <row r="29" spans="1:17" s="58" customFormat="1" ht="12.75" customHeight="1">
      <c r="A29" s="141"/>
      <c r="B29" s="60"/>
      <c r="C29" s="61"/>
      <c r="D29" s="62" t="s">
        <v>34</v>
      </c>
      <c r="E29" s="8" t="s">
        <v>67</v>
      </c>
      <c r="F29" s="56">
        <v>57</v>
      </c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7"/>
    </row>
    <row r="30" spans="1:17" s="58" customFormat="1" ht="12.75" customHeight="1">
      <c r="A30" s="141"/>
      <c r="B30" s="60"/>
      <c r="C30" s="61"/>
      <c r="D30" s="62" t="s">
        <v>35</v>
      </c>
      <c r="E30" s="8" t="s">
        <v>36</v>
      </c>
      <c r="F30" s="56">
        <v>60</v>
      </c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7"/>
    </row>
    <row r="31" spans="1:17" s="58" customFormat="1" ht="12.75" customHeight="1">
      <c r="A31" s="53">
        <v>6</v>
      </c>
      <c r="B31" s="54"/>
      <c r="C31" s="59" t="s">
        <v>99</v>
      </c>
      <c r="D31" s="59"/>
      <c r="E31" s="8" t="s">
        <v>67</v>
      </c>
      <c r="F31" s="56">
        <v>49.43</v>
      </c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7"/>
    </row>
    <row r="32" spans="1:17" s="58" customFormat="1" ht="12.75" customHeight="1">
      <c r="A32" s="141"/>
      <c r="B32" s="60"/>
      <c r="C32" s="61"/>
      <c r="D32" s="62" t="s">
        <v>100</v>
      </c>
      <c r="E32" s="8" t="s">
        <v>31</v>
      </c>
      <c r="F32" s="56">
        <v>188</v>
      </c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7"/>
    </row>
    <row r="33" spans="1:17" s="58" customFormat="1" ht="12.75" customHeight="1">
      <c r="A33" s="53">
        <v>7</v>
      </c>
      <c r="B33" s="54"/>
      <c r="C33" s="59" t="s">
        <v>79</v>
      </c>
      <c r="D33" s="59"/>
      <c r="E33" s="8" t="s">
        <v>67</v>
      </c>
      <c r="F33" s="56">
        <v>49.43</v>
      </c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7"/>
    </row>
    <row r="34" spans="1:17" s="58" customFormat="1" ht="12.75" customHeight="1">
      <c r="A34" s="141"/>
      <c r="B34" s="60"/>
      <c r="C34" s="61"/>
      <c r="D34" s="62" t="s">
        <v>37</v>
      </c>
      <c r="E34" s="8" t="s">
        <v>38</v>
      </c>
      <c r="F34" s="56">
        <v>14.83</v>
      </c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7"/>
    </row>
    <row r="35" spans="1:17" s="58" customFormat="1" ht="12.75" customHeight="1">
      <c r="A35" s="141"/>
      <c r="B35" s="60"/>
      <c r="C35" s="61"/>
      <c r="D35" s="62" t="s">
        <v>39</v>
      </c>
      <c r="E35" s="8" t="s">
        <v>38</v>
      </c>
      <c r="F35" s="56">
        <v>19.770000000000003</v>
      </c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7"/>
    </row>
    <row r="36" spans="1:17" s="58" customFormat="1" ht="12.75" customHeight="1">
      <c r="A36" s="53">
        <v>8</v>
      </c>
      <c r="B36" s="54"/>
      <c r="C36" s="55" t="s">
        <v>41</v>
      </c>
      <c r="D36" s="55"/>
      <c r="E36" s="8" t="s">
        <v>66</v>
      </c>
      <c r="F36" s="56">
        <v>82.37</v>
      </c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7"/>
    </row>
    <row r="37" spans="1:17" s="198" customFormat="1" ht="23.25" customHeight="1">
      <c r="A37" s="53">
        <v>9</v>
      </c>
      <c r="B37" s="63"/>
      <c r="C37" s="264" t="s">
        <v>117</v>
      </c>
      <c r="D37" s="264"/>
      <c r="E37" s="127" t="s">
        <v>67</v>
      </c>
      <c r="F37" s="56">
        <v>49.43</v>
      </c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7"/>
    </row>
    <row r="38" spans="1:17" s="64" customFormat="1" ht="12.75" customHeight="1">
      <c r="A38" s="142"/>
      <c r="B38" s="65"/>
      <c r="C38" s="66"/>
      <c r="D38" s="67" t="s">
        <v>42</v>
      </c>
      <c r="E38" s="68" t="s">
        <v>40</v>
      </c>
      <c r="F38" s="56">
        <v>24.720000000000002</v>
      </c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7"/>
    </row>
    <row r="39" spans="1:17" s="64" customFormat="1" ht="12.75" customHeight="1">
      <c r="A39" s="142"/>
      <c r="B39" s="65"/>
      <c r="C39" s="66"/>
      <c r="D39" s="67" t="s">
        <v>43</v>
      </c>
      <c r="E39" s="8" t="s">
        <v>67</v>
      </c>
      <c r="F39" s="56">
        <v>9.89</v>
      </c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7"/>
    </row>
    <row r="40" spans="1:17" s="64" customFormat="1" ht="12.75" customHeight="1">
      <c r="A40" s="142"/>
      <c r="B40" s="65"/>
      <c r="C40" s="66"/>
      <c r="D40" s="67" t="s">
        <v>44</v>
      </c>
      <c r="E40" s="8" t="s">
        <v>66</v>
      </c>
      <c r="F40" s="56">
        <v>0.99</v>
      </c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7"/>
    </row>
    <row r="41" spans="1:17" s="64" customFormat="1" ht="12.75" customHeight="1">
      <c r="A41" s="142"/>
      <c r="B41" s="65"/>
      <c r="C41" s="66"/>
      <c r="D41" s="67" t="s">
        <v>45</v>
      </c>
      <c r="E41" s="8" t="s">
        <v>66</v>
      </c>
      <c r="F41" s="56">
        <v>1.49</v>
      </c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7"/>
    </row>
    <row r="42" spans="1:17" s="76" customFormat="1" ht="13.5" thickBot="1">
      <c r="A42" s="143"/>
      <c r="B42" s="70"/>
      <c r="C42" s="71"/>
      <c r="D42" s="72"/>
      <c r="E42" s="73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5"/>
    </row>
    <row r="43" spans="1:17" s="86" customFormat="1" ht="13.5" thickTop="1">
      <c r="A43" s="77"/>
      <c r="B43" s="78"/>
      <c r="C43" s="79"/>
      <c r="D43" s="80" t="s">
        <v>28</v>
      </c>
      <c r="E43" s="81"/>
      <c r="F43" s="82"/>
      <c r="G43" s="82"/>
      <c r="H43" s="82"/>
      <c r="I43" s="83"/>
      <c r="J43" s="83"/>
      <c r="K43" s="83"/>
      <c r="L43" s="83"/>
      <c r="M43" s="84">
        <f>SUM(M17:M42)</f>
        <v>0</v>
      </c>
      <c r="N43" s="84">
        <f>SUM(N17:N42)</f>
        <v>0</v>
      </c>
      <c r="O43" s="84">
        <f>SUM(O17:O42)</f>
        <v>0</v>
      </c>
      <c r="P43" s="84">
        <f>SUM(P17:P42)</f>
        <v>0</v>
      </c>
      <c r="Q43" s="85">
        <f>SUM(N43:P43)</f>
        <v>0</v>
      </c>
    </row>
    <row r="44" spans="1:17" s="10" customFormat="1" ht="12.75">
      <c r="A44" s="87"/>
      <c r="B44" s="88"/>
      <c r="C44" s="89"/>
      <c r="D44" s="90" t="s">
        <v>127</v>
      </c>
      <c r="E44" s="91"/>
      <c r="F44" s="92"/>
      <c r="G44" s="93"/>
      <c r="H44" s="93"/>
      <c r="I44" s="94"/>
      <c r="J44" s="94"/>
      <c r="K44" s="94"/>
      <c r="L44" s="94"/>
      <c r="M44" s="95"/>
      <c r="N44" s="96"/>
      <c r="O44" s="96">
        <f>ROUNDUP(O43*F44,2)</f>
        <v>0</v>
      </c>
      <c r="P44" s="96"/>
      <c r="Q44" s="97">
        <f>SUM(N44:P44)</f>
        <v>0</v>
      </c>
    </row>
    <row r="45" spans="1:17" s="10" customFormat="1" ht="12.75">
      <c r="A45" s="98"/>
      <c r="B45" s="99"/>
      <c r="C45" s="100"/>
      <c r="D45" s="5" t="s">
        <v>57</v>
      </c>
      <c r="E45" s="101"/>
      <c r="F45" s="102"/>
      <c r="G45" s="103"/>
      <c r="H45" s="103"/>
      <c r="I45" s="104"/>
      <c r="J45" s="104"/>
      <c r="K45" s="104"/>
      <c r="L45" s="104"/>
      <c r="M45" s="105"/>
      <c r="N45" s="6">
        <f>SUM(N43:N44)</f>
        <v>0</v>
      </c>
      <c r="O45" s="6">
        <f>SUM(O43:O44)</f>
        <v>0</v>
      </c>
      <c r="P45" s="6">
        <f>SUM(P43:P44)</f>
        <v>0</v>
      </c>
      <c r="Q45" s="7">
        <f>SUM(Q43:Q44)</f>
        <v>0</v>
      </c>
    </row>
    <row r="46" spans="1:17" s="10" customFormat="1" ht="12.75">
      <c r="A46" s="106"/>
      <c r="B46" s="107"/>
      <c r="C46" s="108"/>
      <c r="D46" s="109" t="s">
        <v>128</v>
      </c>
      <c r="E46" s="110"/>
      <c r="F46" s="111"/>
      <c r="G46" s="112"/>
      <c r="H46" s="112"/>
      <c r="I46" s="113"/>
      <c r="J46" s="113"/>
      <c r="K46" s="113"/>
      <c r="L46" s="113"/>
      <c r="M46" s="114"/>
      <c r="N46" s="115"/>
      <c r="O46" s="115"/>
      <c r="P46" s="115"/>
      <c r="Q46" s="116">
        <f>ROUNDUP(Q45*F46,2)</f>
        <v>0</v>
      </c>
    </row>
    <row r="47" spans="1:17" s="10" customFormat="1" ht="12.75">
      <c r="A47" s="106"/>
      <c r="B47" s="107"/>
      <c r="C47" s="108"/>
      <c r="D47" s="109" t="s">
        <v>129</v>
      </c>
      <c r="E47" s="110"/>
      <c r="F47" s="111"/>
      <c r="G47" s="112"/>
      <c r="H47" s="112"/>
      <c r="I47" s="113"/>
      <c r="J47" s="113"/>
      <c r="K47" s="113"/>
      <c r="L47" s="113"/>
      <c r="M47" s="114"/>
      <c r="N47" s="115"/>
      <c r="O47" s="115"/>
      <c r="P47" s="115"/>
      <c r="Q47" s="116">
        <f>ROUNDUP(Q45*F47,2)</f>
        <v>0</v>
      </c>
    </row>
    <row r="48" spans="1:17" s="10" customFormat="1" ht="12.75">
      <c r="A48" s="87"/>
      <c r="B48" s="88"/>
      <c r="C48" s="89"/>
      <c r="D48" s="90" t="s">
        <v>56</v>
      </c>
      <c r="E48" s="91"/>
      <c r="F48" s="117">
        <v>0.2409</v>
      </c>
      <c r="G48" s="93"/>
      <c r="H48" s="93"/>
      <c r="I48" s="94"/>
      <c r="J48" s="94"/>
      <c r="K48" s="94"/>
      <c r="L48" s="94"/>
      <c r="M48" s="95"/>
      <c r="N48" s="96"/>
      <c r="O48" s="96"/>
      <c r="P48" s="96"/>
      <c r="Q48" s="97">
        <f>ROUNDUP(N45*F48,2)</f>
        <v>0</v>
      </c>
    </row>
    <row r="49" spans="1:17" s="10" customFormat="1" ht="12.75">
      <c r="A49" s="98"/>
      <c r="B49" s="99"/>
      <c r="C49" s="100"/>
      <c r="D49" s="5" t="s">
        <v>58</v>
      </c>
      <c r="E49" s="101"/>
      <c r="F49" s="102"/>
      <c r="G49" s="103"/>
      <c r="H49" s="103"/>
      <c r="I49" s="104"/>
      <c r="J49" s="104"/>
      <c r="K49" s="104"/>
      <c r="L49" s="104"/>
      <c r="M49" s="105"/>
      <c r="N49" s="118"/>
      <c r="O49" s="118"/>
      <c r="P49" s="118"/>
      <c r="Q49" s="7">
        <f>SUM(Q45:Q48)</f>
        <v>0</v>
      </c>
    </row>
    <row r="50" spans="1:17" s="10" customFormat="1" ht="12.75">
      <c r="A50" s="106"/>
      <c r="B50" s="107"/>
      <c r="C50" s="108"/>
      <c r="D50" s="109" t="s">
        <v>113</v>
      </c>
      <c r="E50" s="110"/>
      <c r="F50" s="111">
        <v>0.21</v>
      </c>
      <c r="G50" s="112"/>
      <c r="H50" s="112"/>
      <c r="I50" s="113"/>
      <c r="J50" s="113"/>
      <c r="K50" s="113"/>
      <c r="L50" s="113"/>
      <c r="M50" s="114"/>
      <c r="N50" s="115"/>
      <c r="O50" s="115"/>
      <c r="P50" s="115"/>
      <c r="Q50" s="116">
        <f>ROUNDUP(Q49*F50,2)</f>
        <v>0</v>
      </c>
    </row>
    <row r="51" spans="1:17" s="76" customFormat="1" ht="13.5" thickBot="1">
      <c r="A51" s="144"/>
      <c r="B51" s="120"/>
      <c r="C51" s="121"/>
      <c r="D51" s="11" t="s">
        <v>61</v>
      </c>
      <c r="E51" s="122"/>
      <c r="F51" s="122"/>
      <c r="G51" s="122"/>
      <c r="H51" s="122"/>
      <c r="I51" s="122"/>
      <c r="J51" s="122"/>
      <c r="K51" s="122"/>
      <c r="L51" s="122"/>
      <c r="M51" s="74"/>
      <c r="N51" s="74"/>
      <c r="O51" s="74"/>
      <c r="P51" s="74"/>
      <c r="Q51" s="3">
        <f>SUM(Q49:Q50)</f>
        <v>0</v>
      </c>
    </row>
    <row r="52" ht="13.5" thickTop="1"/>
  </sheetData>
  <sheetProtection/>
  <mergeCells count="17">
    <mergeCell ref="N13:N14"/>
    <mergeCell ref="I13:I14"/>
    <mergeCell ref="J13:J14"/>
    <mergeCell ref="G12:G14"/>
    <mergeCell ref="H12:H14"/>
    <mergeCell ref="I12:L12"/>
    <mergeCell ref="M12:P12"/>
    <mergeCell ref="C37:D37"/>
    <mergeCell ref="K13:K14"/>
    <mergeCell ref="O13:O14"/>
    <mergeCell ref="P13:P14"/>
    <mergeCell ref="C15:D15"/>
    <mergeCell ref="E12:E14"/>
    <mergeCell ref="F12:F14"/>
    <mergeCell ref="L13:L14"/>
    <mergeCell ref="M13:M14"/>
    <mergeCell ref="C21:D21"/>
  </mergeCells>
  <printOptions horizontalCentered="1"/>
  <pageMargins left="0.2362204724409449" right="0.2362204724409449" top="0.7086614173228347" bottom="0.7480314960629921" header="0.31496062992125984" footer="0.31496062992125984"/>
  <pageSetup fitToHeight="2" fitToWidth="1" horizontalDpi="300" verticalDpi="300" orientation="landscape" paperSize="9" scale="81" r:id="rId1"/>
  <headerFooter>
    <oddHeader>&amp;R&amp;F</oddHeader>
    <oddFooter>&amp;L&amp;A&amp;RLapa &amp;P no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Q84"/>
  <sheetViews>
    <sheetView showZeros="0" zoomScale="85" zoomScaleNormal="85" zoomScalePageLayoutView="0" workbookViewId="0" topLeftCell="A1">
      <pane xSplit="6" ySplit="14" topLeftCell="G15" activePane="bottomRight" state="frozen"/>
      <selection pane="topLeft" activeCell="C30" sqref="C30:D30"/>
      <selection pane="topRight" activeCell="C30" sqref="C30:D30"/>
      <selection pane="bottomLeft" activeCell="C30" sqref="C30:D30"/>
      <selection pane="bottomRight" activeCell="O13" sqref="O13:O14"/>
    </sheetView>
  </sheetViews>
  <sheetFormatPr defaultColWidth="9.140625" defaultRowHeight="12.75"/>
  <cols>
    <col min="1" max="2" width="6.57421875" style="123" customWidth="1"/>
    <col min="3" max="3" width="3.57421875" style="123" customWidth="1"/>
    <col min="4" max="4" width="44.57421875" style="123" customWidth="1"/>
    <col min="5" max="5" width="6.140625" style="32" customWidth="1"/>
    <col min="6" max="8" width="7.7109375" style="124" customWidth="1"/>
    <col min="9" max="12" width="8.421875" style="124" customWidth="1"/>
    <col min="13" max="13" width="11.00390625" style="124" customWidth="1"/>
    <col min="14" max="16" width="11.140625" style="124" customWidth="1"/>
    <col min="17" max="17" width="13.00390625" style="125" customWidth="1"/>
    <col min="18" max="16384" width="9.140625" style="123" customWidth="1"/>
  </cols>
  <sheetData>
    <row r="1" spans="1:17" s="18" customFormat="1" ht="12.75">
      <c r="A1" s="155"/>
      <c r="B1" s="146"/>
      <c r="C1" s="155"/>
      <c r="D1" s="155"/>
      <c r="E1" s="15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7"/>
    </row>
    <row r="2" spans="1:17" s="18" customFormat="1" ht="13.5">
      <c r="A2" s="155"/>
      <c r="B2" s="146"/>
      <c r="C2" s="145" t="s">
        <v>70</v>
      </c>
      <c r="D2" s="157" t="s">
        <v>114</v>
      </c>
      <c r="E2" s="15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7"/>
    </row>
    <row r="3" spans="1:17" s="18" customFormat="1" ht="13.5">
      <c r="A3" s="155"/>
      <c r="B3" s="146"/>
      <c r="C3" s="145" t="s">
        <v>69</v>
      </c>
      <c r="D3" s="157" t="s">
        <v>115</v>
      </c>
      <c r="E3" s="15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7"/>
    </row>
    <row r="4" spans="1:17" s="18" customFormat="1" ht="12.75">
      <c r="A4" s="155"/>
      <c r="B4" s="146"/>
      <c r="C4" s="14"/>
      <c r="D4" s="14"/>
      <c r="E4" s="15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7"/>
    </row>
    <row r="5" spans="1:17" s="18" customFormat="1" ht="12.75">
      <c r="A5" s="155"/>
      <c r="B5" s="146"/>
      <c r="C5" s="145"/>
      <c r="D5" s="197"/>
      <c r="E5" s="15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7"/>
    </row>
    <row r="6" spans="2:17" s="18" customFormat="1" ht="13.5">
      <c r="B6" s="13"/>
      <c r="C6" s="14"/>
      <c r="D6" s="14"/>
      <c r="E6" s="15"/>
      <c r="F6" s="16"/>
      <c r="G6" s="16"/>
      <c r="H6" s="16"/>
      <c r="I6" s="19" t="s">
        <v>106</v>
      </c>
      <c r="J6" s="16"/>
      <c r="K6" s="16"/>
      <c r="L6" s="16"/>
      <c r="M6" s="16"/>
      <c r="N6" s="16"/>
      <c r="O6" s="16"/>
      <c r="P6" s="16"/>
      <c r="Q6" s="17"/>
    </row>
    <row r="7" spans="1:17" s="18" customFormat="1" ht="13.5">
      <c r="A7" s="14"/>
      <c r="B7" s="14"/>
      <c r="D7" s="14"/>
      <c r="E7" s="15"/>
      <c r="F7" s="16"/>
      <c r="G7" s="16"/>
      <c r="H7" s="16"/>
      <c r="I7" s="19" t="s">
        <v>62</v>
      </c>
      <c r="J7" s="16"/>
      <c r="K7" s="16"/>
      <c r="L7" s="16"/>
      <c r="M7" s="16"/>
      <c r="N7" s="16"/>
      <c r="O7" s="16"/>
      <c r="P7" s="16"/>
      <c r="Q7" s="17"/>
    </row>
    <row r="8" spans="1:14" s="18" customFormat="1" ht="12.75">
      <c r="A8" s="14"/>
      <c r="B8" s="14"/>
      <c r="D8" s="14"/>
      <c r="E8" s="15"/>
      <c r="F8" s="16"/>
      <c r="G8" s="16"/>
      <c r="H8" s="16"/>
      <c r="J8" s="16"/>
      <c r="K8" s="16"/>
      <c r="L8" s="16"/>
      <c r="M8" s="16"/>
      <c r="N8" s="16"/>
    </row>
    <row r="9" spans="1:17" s="18" customFormat="1" ht="12.75">
      <c r="A9" s="14"/>
      <c r="B9" s="14"/>
      <c r="C9" s="14"/>
      <c r="D9" s="14"/>
      <c r="E9" s="15"/>
      <c r="F9" s="16"/>
      <c r="G9" s="16"/>
      <c r="H9" s="16"/>
      <c r="J9" s="16"/>
      <c r="K9" s="16"/>
      <c r="L9" s="16"/>
      <c r="M9" s="16"/>
      <c r="N9" s="16"/>
      <c r="P9" s="20"/>
      <c r="Q9" s="21"/>
    </row>
    <row r="10" spans="1:17" s="18" customFormat="1" ht="12.75">
      <c r="A10" s="14"/>
      <c r="B10" s="14"/>
      <c r="C10" s="12"/>
      <c r="D10" s="23"/>
      <c r="E10" s="15"/>
      <c r="F10" s="16"/>
      <c r="G10" s="16"/>
      <c r="H10" s="16"/>
      <c r="I10" s="16"/>
      <c r="J10" s="16"/>
      <c r="K10" s="16"/>
      <c r="L10" s="16"/>
      <c r="M10" s="16"/>
      <c r="N10" s="16"/>
      <c r="P10" s="24" t="s">
        <v>12</v>
      </c>
      <c r="Q10" s="22"/>
    </row>
    <row r="11" spans="1:17" s="18" customFormat="1" ht="9" customHeight="1">
      <c r="A11" s="14"/>
      <c r="B11" s="14"/>
      <c r="C11" s="14"/>
      <c r="D11" s="14"/>
      <c r="E11" s="15"/>
      <c r="F11" s="16"/>
      <c r="G11" s="16"/>
      <c r="H11" s="16"/>
      <c r="I11" s="16"/>
      <c r="J11" s="16"/>
      <c r="K11" s="16"/>
      <c r="L11" s="16"/>
      <c r="M11" s="16"/>
      <c r="N11" s="16"/>
      <c r="O11" s="24"/>
      <c r="P11" s="25"/>
      <c r="Q11" s="22"/>
    </row>
    <row r="12" spans="1:17" s="18" customFormat="1" ht="11.25" customHeight="1">
      <c r="A12" s="26"/>
      <c r="B12" s="27"/>
      <c r="C12" s="28"/>
      <c r="D12" s="29"/>
      <c r="E12" s="269" t="s">
        <v>13</v>
      </c>
      <c r="F12" s="272" t="s">
        <v>14</v>
      </c>
      <c r="G12" s="275" t="s">
        <v>15</v>
      </c>
      <c r="H12" s="275" t="s">
        <v>16</v>
      </c>
      <c r="I12" s="278" t="s">
        <v>17</v>
      </c>
      <c r="J12" s="279"/>
      <c r="K12" s="279"/>
      <c r="L12" s="280"/>
      <c r="M12" s="278" t="s">
        <v>18</v>
      </c>
      <c r="N12" s="279"/>
      <c r="O12" s="279"/>
      <c r="P12" s="280"/>
      <c r="Q12" s="30"/>
    </row>
    <row r="13" spans="1:17" s="18" customFormat="1" ht="12.75" customHeight="1">
      <c r="A13" s="31" t="s">
        <v>2</v>
      </c>
      <c r="B13" s="32" t="s">
        <v>19</v>
      </c>
      <c r="C13" s="33"/>
      <c r="D13" s="34" t="s">
        <v>20</v>
      </c>
      <c r="E13" s="270"/>
      <c r="F13" s="273" t="s">
        <v>14</v>
      </c>
      <c r="G13" s="276"/>
      <c r="H13" s="276"/>
      <c r="I13" s="265" t="s">
        <v>21</v>
      </c>
      <c r="J13" s="265" t="s">
        <v>22</v>
      </c>
      <c r="K13" s="265" t="s">
        <v>23</v>
      </c>
      <c r="L13" s="265" t="s">
        <v>24</v>
      </c>
      <c r="M13" s="265" t="s">
        <v>25</v>
      </c>
      <c r="N13" s="265" t="s">
        <v>21</v>
      </c>
      <c r="O13" s="265" t="s">
        <v>22</v>
      </c>
      <c r="P13" s="265" t="s">
        <v>23</v>
      </c>
      <c r="Q13" s="35" t="s">
        <v>26</v>
      </c>
    </row>
    <row r="14" spans="1:17" s="18" customFormat="1" ht="12.75">
      <c r="A14" s="36"/>
      <c r="B14" s="37"/>
      <c r="C14" s="38"/>
      <c r="D14" s="39"/>
      <c r="E14" s="271"/>
      <c r="F14" s="274"/>
      <c r="G14" s="277"/>
      <c r="H14" s="277"/>
      <c r="I14" s="266"/>
      <c r="J14" s="266"/>
      <c r="K14" s="266"/>
      <c r="L14" s="266"/>
      <c r="M14" s="266"/>
      <c r="N14" s="266"/>
      <c r="O14" s="266"/>
      <c r="P14" s="266"/>
      <c r="Q14" s="40"/>
    </row>
    <row r="15" spans="1:17" s="46" customFormat="1" ht="9" customHeight="1">
      <c r="A15" s="41">
        <v>1</v>
      </c>
      <c r="B15" s="42">
        <v>2</v>
      </c>
      <c r="C15" s="267">
        <v>3</v>
      </c>
      <c r="D15" s="268"/>
      <c r="E15" s="43">
        <v>4</v>
      </c>
      <c r="F15" s="43">
        <v>5</v>
      </c>
      <c r="G15" s="43">
        <v>6</v>
      </c>
      <c r="H15" s="43">
        <v>7</v>
      </c>
      <c r="I15" s="43">
        <v>8</v>
      </c>
      <c r="J15" s="43">
        <v>9</v>
      </c>
      <c r="K15" s="43">
        <v>10</v>
      </c>
      <c r="L15" s="43">
        <v>11</v>
      </c>
      <c r="M15" s="44">
        <v>12</v>
      </c>
      <c r="N15" s="43">
        <v>13</v>
      </c>
      <c r="O15" s="43">
        <v>14</v>
      </c>
      <c r="P15" s="43">
        <v>15</v>
      </c>
      <c r="Q15" s="45">
        <v>16</v>
      </c>
    </row>
    <row r="16" spans="1:17" s="18" customFormat="1" ht="12.75">
      <c r="A16" s="47"/>
      <c r="B16" s="48"/>
      <c r="C16" s="49"/>
      <c r="D16" s="49"/>
      <c r="E16" s="50"/>
      <c r="F16" s="51"/>
      <c r="G16" s="56"/>
      <c r="H16" s="56"/>
      <c r="I16" s="56">
        <v>0</v>
      </c>
      <c r="J16" s="56">
        <v>0</v>
      </c>
      <c r="K16" s="56">
        <v>0</v>
      </c>
      <c r="L16" s="51"/>
      <c r="M16" s="51"/>
      <c r="N16" s="51"/>
      <c r="O16" s="51"/>
      <c r="P16" s="51"/>
      <c r="Q16" s="52"/>
    </row>
    <row r="17" spans="1:17" s="196" customFormat="1" ht="12.75">
      <c r="A17" s="189"/>
      <c r="B17" s="190"/>
      <c r="C17" s="191"/>
      <c r="D17" s="192" t="s">
        <v>107</v>
      </c>
      <c r="E17" s="193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5"/>
    </row>
    <row r="18" spans="1:17" s="18" customFormat="1" ht="12.75">
      <c r="A18" s="53">
        <v>1</v>
      </c>
      <c r="B18" s="126"/>
      <c r="C18" s="185" t="s">
        <v>80</v>
      </c>
      <c r="D18" s="185"/>
      <c r="E18" s="9" t="s">
        <v>36</v>
      </c>
      <c r="F18" s="56">
        <v>110</v>
      </c>
      <c r="G18" s="56"/>
      <c r="H18" s="56"/>
      <c r="I18" s="56"/>
      <c r="J18" s="56"/>
      <c r="K18" s="56"/>
      <c r="L18" s="56"/>
      <c r="M18" s="128"/>
      <c r="N18" s="56"/>
      <c r="O18" s="56"/>
      <c r="P18" s="56"/>
      <c r="Q18" s="57"/>
    </row>
    <row r="19" spans="1:17" s="18" customFormat="1" ht="12.75">
      <c r="A19" s="53"/>
      <c r="B19" s="186"/>
      <c r="C19" s="187"/>
      <c r="D19" s="153" t="s">
        <v>95</v>
      </c>
      <c r="E19" s="9" t="s">
        <v>36</v>
      </c>
      <c r="F19" s="56">
        <v>110</v>
      </c>
      <c r="G19" s="56"/>
      <c r="H19" s="56"/>
      <c r="I19" s="56"/>
      <c r="J19" s="56"/>
      <c r="K19" s="56"/>
      <c r="L19" s="56"/>
      <c r="M19" s="128"/>
      <c r="N19" s="56"/>
      <c r="O19" s="56"/>
      <c r="P19" s="56"/>
      <c r="Q19" s="57"/>
    </row>
    <row r="20" spans="1:17" s="18" customFormat="1" ht="12.75">
      <c r="A20" s="53"/>
      <c r="B20" s="186"/>
      <c r="C20" s="187"/>
      <c r="D20" s="153" t="s">
        <v>96</v>
      </c>
      <c r="E20" s="9" t="s">
        <v>36</v>
      </c>
      <c r="F20" s="56">
        <v>110</v>
      </c>
      <c r="G20" s="56"/>
      <c r="H20" s="56"/>
      <c r="I20" s="56"/>
      <c r="J20" s="56"/>
      <c r="K20" s="56"/>
      <c r="L20" s="56"/>
      <c r="M20" s="128"/>
      <c r="N20" s="56"/>
      <c r="O20" s="56"/>
      <c r="P20" s="56"/>
      <c r="Q20" s="57"/>
    </row>
    <row r="21" spans="1:17" s="18" customFormat="1" ht="27" customHeight="1">
      <c r="A21" s="53">
        <v>2</v>
      </c>
      <c r="B21" s="126"/>
      <c r="C21" s="286" t="s">
        <v>81</v>
      </c>
      <c r="D21" s="287"/>
      <c r="E21" s="154" t="s">
        <v>40</v>
      </c>
      <c r="F21" s="56">
        <v>3</v>
      </c>
      <c r="G21" s="56"/>
      <c r="H21" s="56"/>
      <c r="I21" s="56"/>
      <c r="J21" s="56"/>
      <c r="K21" s="56"/>
      <c r="L21" s="56"/>
      <c r="M21" s="128"/>
      <c r="N21" s="56"/>
      <c r="O21" s="56"/>
      <c r="P21" s="56"/>
      <c r="Q21" s="57"/>
    </row>
    <row r="22" spans="1:17" s="18" customFormat="1" ht="12.75">
      <c r="A22" s="53"/>
      <c r="B22" s="186"/>
      <c r="C22" s="187"/>
      <c r="D22" s="153" t="s">
        <v>82</v>
      </c>
      <c r="E22" s="9" t="s">
        <v>83</v>
      </c>
      <c r="F22" s="56">
        <v>3</v>
      </c>
      <c r="G22" s="56"/>
      <c r="H22" s="56"/>
      <c r="I22" s="56"/>
      <c r="J22" s="56"/>
      <c r="K22" s="56"/>
      <c r="L22" s="56"/>
      <c r="M22" s="128"/>
      <c r="N22" s="56"/>
      <c r="O22" s="56"/>
      <c r="P22" s="56"/>
      <c r="Q22" s="57"/>
    </row>
    <row r="23" spans="1:17" s="18" customFormat="1" ht="12.75">
      <c r="A23" s="53"/>
      <c r="B23" s="186"/>
      <c r="C23" s="187"/>
      <c r="D23" s="153" t="s">
        <v>84</v>
      </c>
      <c r="E23" s="9" t="s">
        <v>83</v>
      </c>
      <c r="F23" s="56">
        <v>3</v>
      </c>
      <c r="G23" s="56"/>
      <c r="H23" s="56"/>
      <c r="I23" s="56"/>
      <c r="J23" s="56"/>
      <c r="K23" s="56"/>
      <c r="L23" s="56"/>
      <c r="M23" s="128"/>
      <c r="N23" s="56"/>
      <c r="O23" s="56"/>
      <c r="P23" s="56"/>
      <c r="Q23" s="57"/>
    </row>
    <row r="24" spans="1:17" s="18" customFormat="1" ht="12.75">
      <c r="A24" s="53"/>
      <c r="B24" s="186"/>
      <c r="C24" s="187"/>
      <c r="D24" s="153" t="s">
        <v>85</v>
      </c>
      <c r="E24" s="9" t="s">
        <v>83</v>
      </c>
      <c r="F24" s="56">
        <v>3</v>
      </c>
      <c r="G24" s="56"/>
      <c r="H24" s="56"/>
      <c r="I24" s="56"/>
      <c r="J24" s="56"/>
      <c r="K24" s="56"/>
      <c r="L24" s="56"/>
      <c r="M24" s="128"/>
      <c r="N24" s="56"/>
      <c r="O24" s="56"/>
      <c r="P24" s="56"/>
      <c r="Q24" s="57"/>
    </row>
    <row r="25" spans="1:17" s="18" customFormat="1" ht="12.75">
      <c r="A25" s="53"/>
      <c r="B25" s="186"/>
      <c r="C25" s="187"/>
      <c r="D25" s="153" t="s">
        <v>86</v>
      </c>
      <c r="E25" s="9" t="s">
        <v>83</v>
      </c>
      <c r="F25" s="56">
        <v>3</v>
      </c>
      <c r="G25" s="56"/>
      <c r="H25" s="56"/>
      <c r="I25" s="56"/>
      <c r="J25" s="56"/>
      <c r="K25" s="56"/>
      <c r="L25" s="56"/>
      <c r="M25" s="128"/>
      <c r="N25" s="56"/>
      <c r="O25" s="56"/>
      <c r="P25" s="56"/>
      <c r="Q25" s="57"/>
    </row>
    <row r="26" spans="1:17" s="18" customFormat="1" ht="12.75">
      <c r="A26" s="53"/>
      <c r="B26" s="186"/>
      <c r="C26" s="187"/>
      <c r="D26" s="153" t="s">
        <v>87</v>
      </c>
      <c r="E26" s="9" t="s">
        <v>83</v>
      </c>
      <c r="F26" s="56">
        <v>3</v>
      </c>
      <c r="G26" s="56"/>
      <c r="H26" s="56"/>
      <c r="I26" s="56"/>
      <c r="J26" s="56"/>
      <c r="K26" s="56"/>
      <c r="L26" s="56"/>
      <c r="M26" s="128"/>
      <c r="N26" s="56"/>
      <c r="O26" s="56"/>
      <c r="P26" s="56"/>
      <c r="Q26" s="57"/>
    </row>
    <row r="27" spans="1:17" s="18" customFormat="1" ht="12.75">
      <c r="A27" s="53">
        <v>3</v>
      </c>
      <c r="B27" s="126"/>
      <c r="C27" s="185" t="s">
        <v>88</v>
      </c>
      <c r="D27" s="185"/>
      <c r="E27" s="9" t="s">
        <v>46</v>
      </c>
      <c r="F27" s="56">
        <v>1</v>
      </c>
      <c r="G27" s="56"/>
      <c r="H27" s="56"/>
      <c r="I27" s="56"/>
      <c r="J27" s="56"/>
      <c r="K27" s="56"/>
      <c r="L27" s="56"/>
      <c r="M27" s="128"/>
      <c r="N27" s="56"/>
      <c r="O27" s="56"/>
      <c r="P27" s="56"/>
      <c r="Q27" s="57"/>
    </row>
    <row r="28" spans="1:17" s="18" customFormat="1" ht="12.75">
      <c r="A28" s="53"/>
      <c r="B28" s="186"/>
      <c r="C28" s="187"/>
      <c r="D28" s="153" t="s">
        <v>89</v>
      </c>
      <c r="E28" s="9" t="s">
        <v>83</v>
      </c>
      <c r="F28" s="56">
        <v>3</v>
      </c>
      <c r="G28" s="56"/>
      <c r="H28" s="56"/>
      <c r="I28" s="56"/>
      <c r="J28" s="56"/>
      <c r="K28" s="56"/>
      <c r="L28" s="56"/>
      <c r="M28" s="128"/>
      <c r="N28" s="56"/>
      <c r="O28" s="56"/>
      <c r="P28" s="56"/>
      <c r="Q28" s="57"/>
    </row>
    <row r="29" spans="1:17" s="18" customFormat="1" ht="12.75">
      <c r="A29" s="53"/>
      <c r="B29" s="186"/>
      <c r="C29" s="187"/>
      <c r="D29" s="153" t="s">
        <v>90</v>
      </c>
      <c r="E29" s="9" t="s">
        <v>83</v>
      </c>
      <c r="F29" s="56">
        <v>3</v>
      </c>
      <c r="G29" s="56"/>
      <c r="H29" s="56"/>
      <c r="I29" s="56"/>
      <c r="J29" s="56"/>
      <c r="K29" s="56"/>
      <c r="L29" s="56"/>
      <c r="M29" s="128"/>
      <c r="N29" s="56"/>
      <c r="O29" s="56"/>
      <c r="P29" s="56"/>
      <c r="Q29" s="57"/>
    </row>
    <row r="30" spans="1:17" s="58" customFormat="1" ht="12.75" customHeight="1">
      <c r="A30" s="53">
        <v>4</v>
      </c>
      <c r="B30" s="126"/>
      <c r="C30" s="55" t="s">
        <v>47</v>
      </c>
      <c r="D30" s="55"/>
      <c r="E30" s="8" t="s">
        <v>67</v>
      </c>
      <c r="F30" s="56">
        <v>771</v>
      </c>
      <c r="G30" s="56"/>
      <c r="H30" s="56"/>
      <c r="I30" s="56"/>
      <c r="J30" s="56"/>
      <c r="K30" s="56"/>
      <c r="L30" s="56"/>
      <c r="M30" s="128"/>
      <c r="N30" s="56"/>
      <c r="O30" s="56"/>
      <c r="P30" s="56"/>
      <c r="Q30" s="57"/>
    </row>
    <row r="31" spans="1:17" s="58" customFormat="1" ht="12.75" customHeight="1">
      <c r="A31" s="53"/>
      <c r="B31" s="129"/>
      <c r="C31" s="130"/>
      <c r="D31" s="67" t="s">
        <v>48</v>
      </c>
      <c r="E31" s="8" t="s">
        <v>67</v>
      </c>
      <c r="F31" s="56">
        <v>771</v>
      </c>
      <c r="G31" s="56"/>
      <c r="H31" s="56"/>
      <c r="I31" s="56"/>
      <c r="J31" s="56"/>
      <c r="K31" s="56"/>
      <c r="L31" s="56"/>
      <c r="M31" s="128"/>
      <c r="N31" s="56"/>
      <c r="O31" s="56"/>
      <c r="P31" s="56"/>
      <c r="Q31" s="57"/>
    </row>
    <row r="32" spans="1:17" s="58" customFormat="1" ht="12.75" customHeight="1">
      <c r="A32" s="53"/>
      <c r="B32" s="129"/>
      <c r="C32" s="130"/>
      <c r="D32" s="67" t="s">
        <v>49</v>
      </c>
      <c r="E32" s="8" t="s">
        <v>67</v>
      </c>
      <c r="F32" s="56">
        <v>254.43</v>
      </c>
      <c r="G32" s="56"/>
      <c r="H32" s="56"/>
      <c r="I32" s="56"/>
      <c r="J32" s="56"/>
      <c r="K32" s="56"/>
      <c r="L32" s="56"/>
      <c r="M32" s="128"/>
      <c r="N32" s="56"/>
      <c r="O32" s="56"/>
      <c r="P32" s="56"/>
      <c r="Q32" s="57"/>
    </row>
    <row r="33" spans="1:17" s="196" customFormat="1" ht="12.75">
      <c r="A33" s="189"/>
      <c r="B33" s="190"/>
      <c r="C33" s="191"/>
      <c r="D33" s="192" t="s">
        <v>108</v>
      </c>
      <c r="E33" s="193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5"/>
    </row>
    <row r="34" spans="1:17" s="58" customFormat="1" ht="11.25" customHeight="1">
      <c r="A34" s="53">
        <v>1</v>
      </c>
      <c r="B34" s="126"/>
      <c r="C34" s="282" t="s">
        <v>71</v>
      </c>
      <c r="D34" s="283"/>
      <c r="E34" s="127" t="s">
        <v>36</v>
      </c>
      <c r="F34" s="56">
        <v>155.03</v>
      </c>
      <c r="G34" s="56"/>
      <c r="H34" s="56"/>
      <c r="I34" s="56"/>
      <c r="J34" s="56"/>
      <c r="K34" s="56"/>
      <c r="L34" s="56"/>
      <c r="M34" s="128"/>
      <c r="N34" s="56"/>
      <c r="O34" s="56"/>
      <c r="P34" s="56"/>
      <c r="Q34" s="57"/>
    </row>
    <row r="35" spans="1:17" s="58" customFormat="1" ht="22.5" customHeight="1">
      <c r="A35" s="53">
        <v>2</v>
      </c>
      <c r="B35" s="126"/>
      <c r="C35" s="282" t="s">
        <v>112</v>
      </c>
      <c r="D35" s="283"/>
      <c r="E35" s="127" t="s">
        <v>46</v>
      </c>
      <c r="F35" s="56">
        <v>1</v>
      </c>
      <c r="G35" s="56"/>
      <c r="H35" s="56"/>
      <c r="I35" s="56"/>
      <c r="J35" s="56"/>
      <c r="K35" s="56"/>
      <c r="L35" s="56"/>
      <c r="M35" s="128"/>
      <c r="N35" s="56"/>
      <c r="O35" s="56"/>
      <c r="P35" s="56"/>
      <c r="Q35" s="57"/>
    </row>
    <row r="36" spans="1:17" s="58" customFormat="1" ht="12.75" customHeight="1">
      <c r="A36" s="53">
        <v>3</v>
      </c>
      <c r="B36" s="54"/>
      <c r="C36" s="59" t="s">
        <v>109</v>
      </c>
      <c r="D36" s="59"/>
      <c r="E36" s="8" t="s">
        <v>67</v>
      </c>
      <c r="F36" s="56">
        <v>55.89</v>
      </c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7"/>
    </row>
    <row r="37" spans="1:17" s="58" customFormat="1" ht="12.75" customHeight="1">
      <c r="A37" s="53"/>
      <c r="B37" s="60"/>
      <c r="C37" s="61"/>
      <c r="D37" s="62" t="s">
        <v>30</v>
      </c>
      <c r="E37" s="8" t="s">
        <v>31</v>
      </c>
      <c r="F37" s="56">
        <v>16.770000000000003</v>
      </c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7"/>
    </row>
    <row r="38" spans="1:17" s="58" customFormat="1" ht="12.75" customHeight="1">
      <c r="A38" s="53"/>
      <c r="B38" s="60"/>
      <c r="C38" s="61"/>
      <c r="D38" s="62" t="s">
        <v>94</v>
      </c>
      <c r="E38" s="8" t="s">
        <v>31</v>
      </c>
      <c r="F38" s="56">
        <v>448</v>
      </c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7"/>
    </row>
    <row r="39" spans="1:17" s="58" customFormat="1" ht="12.75" customHeight="1">
      <c r="A39" s="53">
        <v>4</v>
      </c>
      <c r="B39" s="54"/>
      <c r="C39" s="59" t="s">
        <v>103</v>
      </c>
      <c r="D39" s="59"/>
      <c r="E39" s="8" t="s">
        <v>67</v>
      </c>
      <c r="F39" s="56">
        <v>558.9</v>
      </c>
      <c r="G39" s="56"/>
      <c r="H39" s="56"/>
      <c r="I39" s="56"/>
      <c r="J39" s="56"/>
      <c r="K39" s="56"/>
      <c r="L39" s="56"/>
      <c r="M39" s="128"/>
      <c r="N39" s="56"/>
      <c r="O39" s="56"/>
      <c r="P39" s="56"/>
      <c r="Q39" s="57"/>
    </row>
    <row r="40" spans="1:17" s="58" customFormat="1" ht="12.75" customHeight="1">
      <c r="A40" s="53"/>
      <c r="B40" s="60"/>
      <c r="C40" s="61"/>
      <c r="D40" s="62" t="s">
        <v>50</v>
      </c>
      <c r="E40" s="8" t="s">
        <v>31</v>
      </c>
      <c r="F40" s="56">
        <v>167.67</v>
      </c>
      <c r="G40" s="56"/>
      <c r="H40" s="56"/>
      <c r="I40" s="56"/>
      <c r="J40" s="56"/>
      <c r="K40" s="56"/>
      <c r="L40" s="56"/>
      <c r="M40" s="128"/>
      <c r="N40" s="56"/>
      <c r="O40" s="56"/>
      <c r="P40" s="56"/>
      <c r="Q40" s="57"/>
    </row>
    <row r="41" spans="1:17" s="58" customFormat="1" ht="12.75" customHeight="1">
      <c r="A41" s="53">
        <v>5</v>
      </c>
      <c r="B41" s="54"/>
      <c r="C41" s="59" t="s">
        <v>75</v>
      </c>
      <c r="D41" s="59"/>
      <c r="E41" s="8" t="s">
        <v>67</v>
      </c>
      <c r="F41" s="56">
        <v>438</v>
      </c>
      <c r="G41" s="56"/>
      <c r="H41" s="56"/>
      <c r="I41" s="56"/>
      <c r="J41" s="56"/>
      <c r="K41" s="56"/>
      <c r="L41" s="56"/>
      <c r="M41" s="128"/>
      <c r="N41" s="56"/>
      <c r="O41" s="56"/>
      <c r="P41" s="56"/>
      <c r="Q41" s="57"/>
    </row>
    <row r="42" spans="1:17" s="58" customFormat="1" ht="12.75" customHeight="1">
      <c r="A42" s="53"/>
      <c r="B42" s="60"/>
      <c r="C42" s="61"/>
      <c r="D42" s="135" t="s">
        <v>110</v>
      </c>
      <c r="E42" s="8" t="s">
        <v>36</v>
      </c>
      <c r="F42" s="56">
        <v>670</v>
      </c>
      <c r="G42" s="56"/>
      <c r="H42" s="56"/>
      <c r="I42" s="56"/>
      <c r="J42" s="56"/>
      <c r="K42" s="56"/>
      <c r="L42" s="56"/>
      <c r="M42" s="128"/>
      <c r="N42" s="56"/>
      <c r="O42" s="56"/>
      <c r="P42" s="56"/>
      <c r="Q42" s="57"/>
    </row>
    <row r="43" spans="1:17" s="58" customFormat="1" ht="12.75" customHeight="1">
      <c r="A43" s="53"/>
      <c r="B43" s="60"/>
      <c r="C43" s="61"/>
      <c r="D43" s="62" t="s">
        <v>73</v>
      </c>
      <c r="E43" s="8" t="s">
        <v>67</v>
      </c>
      <c r="F43" s="56">
        <v>490.56</v>
      </c>
      <c r="G43" s="56"/>
      <c r="H43" s="56"/>
      <c r="I43" s="56"/>
      <c r="J43" s="56"/>
      <c r="K43" s="56"/>
      <c r="L43" s="56"/>
      <c r="M43" s="128"/>
      <c r="N43" s="56"/>
      <c r="O43" s="56"/>
      <c r="P43" s="56"/>
      <c r="Q43" s="57"/>
    </row>
    <row r="44" spans="1:17" s="58" customFormat="1" ht="12.75" customHeight="1">
      <c r="A44" s="53"/>
      <c r="B44" s="60"/>
      <c r="C44" s="61"/>
      <c r="D44" s="62" t="s">
        <v>51</v>
      </c>
      <c r="E44" s="8" t="s">
        <v>31</v>
      </c>
      <c r="F44" s="56">
        <v>2628</v>
      </c>
      <c r="G44" s="56"/>
      <c r="H44" s="56"/>
      <c r="I44" s="56"/>
      <c r="J44" s="56"/>
      <c r="K44" s="56"/>
      <c r="L44" s="56"/>
      <c r="M44" s="128"/>
      <c r="N44" s="56"/>
      <c r="O44" s="56"/>
      <c r="P44" s="56"/>
      <c r="Q44" s="57"/>
    </row>
    <row r="45" spans="1:17" s="58" customFormat="1" ht="12.75" customHeight="1">
      <c r="A45" s="53"/>
      <c r="B45" s="60"/>
      <c r="C45" s="61"/>
      <c r="D45" s="62" t="s">
        <v>74</v>
      </c>
      <c r="E45" s="8" t="s">
        <v>40</v>
      </c>
      <c r="F45" s="56">
        <v>2628</v>
      </c>
      <c r="G45" s="56"/>
      <c r="H45" s="56"/>
      <c r="I45" s="56"/>
      <c r="J45" s="56"/>
      <c r="K45" s="56"/>
      <c r="L45" s="56"/>
      <c r="M45" s="128"/>
      <c r="N45" s="56"/>
      <c r="O45" s="56"/>
      <c r="P45" s="56"/>
      <c r="Q45" s="57"/>
    </row>
    <row r="46" spans="1:17" s="58" customFormat="1" ht="12.75" customHeight="1">
      <c r="A46" s="53">
        <v>6</v>
      </c>
      <c r="B46" s="54"/>
      <c r="C46" s="59" t="s">
        <v>76</v>
      </c>
      <c r="D46" s="59"/>
      <c r="E46" s="8" t="s">
        <v>67</v>
      </c>
      <c r="F46" s="56">
        <v>438</v>
      </c>
      <c r="G46" s="56"/>
      <c r="H46" s="56"/>
      <c r="I46" s="56"/>
      <c r="J46" s="56"/>
      <c r="K46" s="56"/>
      <c r="L46" s="56"/>
      <c r="M46" s="128"/>
      <c r="N46" s="56"/>
      <c r="O46" s="56"/>
      <c r="P46" s="56"/>
      <c r="Q46" s="57"/>
    </row>
    <row r="47" spans="1:17" s="58" customFormat="1" ht="12.75" customHeight="1">
      <c r="A47" s="53"/>
      <c r="B47" s="60"/>
      <c r="C47" s="61"/>
      <c r="D47" s="62" t="s">
        <v>33</v>
      </c>
      <c r="E47" s="8" t="s">
        <v>40</v>
      </c>
      <c r="F47" s="56">
        <v>2628</v>
      </c>
      <c r="G47" s="56"/>
      <c r="H47" s="56"/>
      <c r="I47" s="56"/>
      <c r="J47" s="56"/>
      <c r="K47" s="56"/>
      <c r="L47" s="56"/>
      <c r="M47" s="128"/>
      <c r="N47" s="56"/>
      <c r="O47" s="56"/>
      <c r="P47" s="56"/>
      <c r="Q47" s="57"/>
    </row>
    <row r="48" spans="1:17" s="58" customFormat="1" ht="12.75" customHeight="1">
      <c r="A48" s="53"/>
      <c r="B48" s="60"/>
      <c r="C48" s="61"/>
      <c r="D48" s="62" t="s">
        <v>34</v>
      </c>
      <c r="E48" s="8" t="s">
        <v>67</v>
      </c>
      <c r="F48" s="56">
        <v>504</v>
      </c>
      <c r="G48" s="56"/>
      <c r="H48" s="56"/>
      <c r="I48" s="56"/>
      <c r="J48" s="56"/>
      <c r="K48" s="56"/>
      <c r="L48" s="56"/>
      <c r="M48" s="128"/>
      <c r="N48" s="56"/>
      <c r="O48" s="56"/>
      <c r="P48" s="56"/>
      <c r="Q48" s="57"/>
    </row>
    <row r="49" spans="1:17" s="58" customFormat="1" ht="12.75" customHeight="1">
      <c r="A49" s="53"/>
      <c r="B49" s="60"/>
      <c r="C49" s="61"/>
      <c r="D49" s="62" t="s">
        <v>35</v>
      </c>
      <c r="E49" s="8" t="s">
        <v>36</v>
      </c>
      <c r="F49" s="56">
        <v>430</v>
      </c>
      <c r="G49" s="56"/>
      <c r="H49" s="56"/>
      <c r="I49" s="56"/>
      <c r="J49" s="56"/>
      <c r="K49" s="56"/>
      <c r="L49" s="56"/>
      <c r="M49" s="128"/>
      <c r="N49" s="56"/>
      <c r="O49" s="56"/>
      <c r="P49" s="56"/>
      <c r="Q49" s="57"/>
    </row>
    <row r="50" spans="1:17" s="58" customFormat="1" ht="12.75" customHeight="1">
      <c r="A50" s="53">
        <v>7</v>
      </c>
      <c r="B50" s="54"/>
      <c r="C50" s="59" t="s">
        <v>118</v>
      </c>
      <c r="D50" s="59"/>
      <c r="E50" s="8" t="s">
        <v>67</v>
      </c>
      <c r="F50" s="56">
        <v>97.04</v>
      </c>
      <c r="G50" s="56"/>
      <c r="H50" s="56"/>
      <c r="I50" s="56"/>
      <c r="J50" s="56"/>
      <c r="K50" s="56"/>
      <c r="L50" s="56"/>
      <c r="M50" s="128"/>
      <c r="N50" s="56"/>
      <c r="O50" s="56"/>
      <c r="P50" s="56"/>
      <c r="Q50" s="57"/>
    </row>
    <row r="51" spans="1:17" s="58" customFormat="1" ht="12.75" customHeight="1">
      <c r="A51" s="53"/>
      <c r="B51" s="60"/>
      <c r="C51" s="61"/>
      <c r="D51" s="62" t="s">
        <v>119</v>
      </c>
      <c r="E51" s="8" t="s">
        <v>67</v>
      </c>
      <c r="F51" s="56">
        <v>108.68</v>
      </c>
      <c r="G51" s="56"/>
      <c r="H51" s="56"/>
      <c r="I51" s="56"/>
      <c r="J51" s="56"/>
      <c r="K51" s="56"/>
      <c r="L51" s="56"/>
      <c r="M51" s="128"/>
      <c r="N51" s="56"/>
      <c r="O51" s="56"/>
      <c r="P51" s="56"/>
      <c r="Q51" s="57"/>
    </row>
    <row r="52" spans="1:17" s="58" customFormat="1" ht="12.75" customHeight="1">
      <c r="A52" s="53"/>
      <c r="B52" s="60"/>
      <c r="C52" s="61"/>
      <c r="D52" s="62" t="s">
        <v>51</v>
      </c>
      <c r="E52" s="8" t="s">
        <v>31</v>
      </c>
      <c r="F52" s="56">
        <v>583</v>
      </c>
      <c r="G52" s="56"/>
      <c r="H52" s="56"/>
      <c r="I52" s="56"/>
      <c r="J52" s="56"/>
      <c r="K52" s="56"/>
      <c r="L52" s="56"/>
      <c r="M52" s="128"/>
      <c r="N52" s="56"/>
      <c r="O52" s="56"/>
      <c r="P52" s="56"/>
      <c r="Q52" s="57"/>
    </row>
    <row r="53" spans="1:17" s="58" customFormat="1" ht="12.75" customHeight="1">
      <c r="A53" s="53">
        <v>8</v>
      </c>
      <c r="B53" s="54"/>
      <c r="C53" s="59" t="s">
        <v>120</v>
      </c>
      <c r="D53" s="59"/>
      <c r="E53" s="8" t="s">
        <v>67</v>
      </c>
      <c r="F53" s="56">
        <v>179.44</v>
      </c>
      <c r="G53" s="56"/>
      <c r="H53" s="56"/>
      <c r="I53" s="56"/>
      <c r="J53" s="56"/>
      <c r="K53" s="56"/>
      <c r="L53" s="56"/>
      <c r="M53" s="128"/>
      <c r="N53" s="56"/>
      <c r="O53" s="56"/>
      <c r="P53" s="56"/>
      <c r="Q53" s="57"/>
    </row>
    <row r="54" spans="1:17" s="58" customFormat="1" ht="12.75" customHeight="1">
      <c r="A54" s="53"/>
      <c r="B54" s="60"/>
      <c r="C54" s="61"/>
      <c r="D54" s="62" t="s">
        <v>33</v>
      </c>
      <c r="E54" s="8" t="s">
        <v>40</v>
      </c>
      <c r="F54" s="56">
        <v>1077</v>
      </c>
      <c r="G54" s="56"/>
      <c r="H54" s="56"/>
      <c r="I54" s="56"/>
      <c r="J54" s="56"/>
      <c r="K54" s="56"/>
      <c r="L54" s="56"/>
      <c r="M54" s="128"/>
      <c r="N54" s="56"/>
      <c r="O54" s="56"/>
      <c r="P54" s="56"/>
      <c r="Q54" s="57"/>
    </row>
    <row r="55" spans="1:17" s="58" customFormat="1" ht="12.75" customHeight="1">
      <c r="A55" s="53"/>
      <c r="B55" s="60"/>
      <c r="C55" s="61"/>
      <c r="D55" s="62" t="s">
        <v>34</v>
      </c>
      <c r="E55" s="8" t="s">
        <v>67</v>
      </c>
      <c r="F55" s="56">
        <v>207</v>
      </c>
      <c r="G55" s="56"/>
      <c r="H55" s="56"/>
      <c r="I55" s="56"/>
      <c r="J55" s="56"/>
      <c r="K55" s="56"/>
      <c r="L55" s="56"/>
      <c r="M55" s="128"/>
      <c r="N55" s="56"/>
      <c r="O55" s="56"/>
      <c r="P55" s="56"/>
      <c r="Q55" s="57"/>
    </row>
    <row r="56" spans="1:17" s="58" customFormat="1" ht="11.25">
      <c r="A56" s="53">
        <v>9</v>
      </c>
      <c r="B56" s="126"/>
      <c r="C56" s="284" t="s">
        <v>64</v>
      </c>
      <c r="D56" s="285"/>
      <c r="E56" s="68" t="s">
        <v>36</v>
      </c>
      <c r="F56" s="56">
        <v>119.25</v>
      </c>
      <c r="G56" s="56"/>
      <c r="H56" s="56"/>
      <c r="I56" s="56"/>
      <c r="J56" s="56"/>
      <c r="K56" s="56"/>
      <c r="L56" s="56"/>
      <c r="M56" s="128"/>
      <c r="N56" s="56"/>
      <c r="O56" s="56"/>
      <c r="P56" s="56"/>
      <c r="Q56" s="57"/>
    </row>
    <row r="57" spans="1:17" s="64" customFormat="1" ht="12.75" customHeight="1">
      <c r="A57" s="53"/>
      <c r="B57" s="65"/>
      <c r="C57" s="66"/>
      <c r="D57" s="67" t="s">
        <v>105</v>
      </c>
      <c r="E57" s="68" t="s">
        <v>36</v>
      </c>
      <c r="F57" s="56">
        <v>131.17999999999998</v>
      </c>
      <c r="G57" s="56"/>
      <c r="H57" s="56"/>
      <c r="I57" s="56"/>
      <c r="J57" s="56"/>
      <c r="K57" s="56"/>
      <c r="L57" s="56"/>
      <c r="M57" s="128"/>
      <c r="N57" s="56"/>
      <c r="O57" s="56"/>
      <c r="P57" s="56"/>
      <c r="Q57" s="57"/>
    </row>
    <row r="58" spans="1:17" s="64" customFormat="1" ht="12.75" customHeight="1">
      <c r="A58" s="53"/>
      <c r="B58" s="65"/>
      <c r="C58" s="66"/>
      <c r="D58" s="67" t="s">
        <v>52</v>
      </c>
      <c r="E58" s="8" t="s">
        <v>27</v>
      </c>
      <c r="F58" s="56">
        <v>1</v>
      </c>
      <c r="G58" s="56"/>
      <c r="H58" s="56"/>
      <c r="I58" s="56"/>
      <c r="J58" s="56"/>
      <c r="K58" s="56"/>
      <c r="L58" s="56"/>
      <c r="M58" s="128"/>
      <c r="N58" s="56"/>
      <c r="O58" s="56"/>
      <c r="P58" s="56"/>
      <c r="Q58" s="57"/>
    </row>
    <row r="59" spans="1:17" s="58" customFormat="1" ht="12.75" customHeight="1">
      <c r="A59" s="53">
        <v>10</v>
      </c>
      <c r="B59" s="54"/>
      <c r="C59" s="264" t="s">
        <v>92</v>
      </c>
      <c r="D59" s="264"/>
      <c r="E59" s="8" t="s">
        <v>67</v>
      </c>
      <c r="F59" s="56">
        <v>490.56</v>
      </c>
      <c r="G59" s="56"/>
      <c r="H59" s="56"/>
      <c r="I59" s="56"/>
      <c r="J59" s="56"/>
      <c r="K59" s="56"/>
      <c r="L59" s="56"/>
      <c r="M59" s="128"/>
      <c r="N59" s="56"/>
      <c r="O59" s="56"/>
      <c r="P59" s="56"/>
      <c r="Q59" s="57"/>
    </row>
    <row r="60" spans="1:17" s="58" customFormat="1" ht="12.75" customHeight="1">
      <c r="A60" s="53"/>
      <c r="B60" s="60"/>
      <c r="C60" s="130"/>
      <c r="D60" s="67" t="s">
        <v>53</v>
      </c>
      <c r="E60" s="8" t="s">
        <v>31</v>
      </c>
      <c r="F60" s="56">
        <v>98.12</v>
      </c>
      <c r="G60" s="56"/>
      <c r="H60" s="56"/>
      <c r="I60" s="56"/>
      <c r="J60" s="56"/>
      <c r="K60" s="56"/>
      <c r="L60" s="56"/>
      <c r="M60" s="128"/>
      <c r="N60" s="56"/>
      <c r="O60" s="56"/>
      <c r="P60" s="56"/>
      <c r="Q60" s="57"/>
    </row>
    <row r="61" spans="1:17" s="58" customFormat="1" ht="12.75" customHeight="1">
      <c r="A61" s="53"/>
      <c r="B61" s="60"/>
      <c r="C61" s="130"/>
      <c r="D61" s="67" t="s">
        <v>97</v>
      </c>
      <c r="E61" s="8" t="s">
        <v>54</v>
      </c>
      <c r="F61" s="56">
        <v>1570</v>
      </c>
      <c r="G61" s="56"/>
      <c r="H61" s="56"/>
      <c r="I61" s="56"/>
      <c r="J61" s="56"/>
      <c r="K61" s="56"/>
      <c r="L61" s="56"/>
      <c r="M61" s="128"/>
      <c r="N61" s="56"/>
      <c r="O61" s="56"/>
      <c r="P61" s="56"/>
      <c r="Q61" s="57"/>
    </row>
    <row r="62" spans="1:17" s="58" customFormat="1" ht="12.75" customHeight="1">
      <c r="A62" s="53">
        <v>11</v>
      </c>
      <c r="B62" s="54"/>
      <c r="C62" s="264" t="s">
        <v>93</v>
      </c>
      <c r="D62" s="264"/>
      <c r="E62" s="8" t="s">
        <v>67</v>
      </c>
      <c r="F62" s="56">
        <v>108.68</v>
      </c>
      <c r="G62" s="56"/>
      <c r="H62" s="56"/>
      <c r="I62" s="56"/>
      <c r="J62" s="56"/>
      <c r="K62" s="56"/>
      <c r="L62" s="56"/>
      <c r="M62" s="128"/>
      <c r="N62" s="56"/>
      <c r="O62" s="56"/>
      <c r="P62" s="56"/>
      <c r="Q62" s="57"/>
    </row>
    <row r="63" spans="1:17" s="58" customFormat="1" ht="12.75" customHeight="1">
      <c r="A63" s="53"/>
      <c r="B63" s="60"/>
      <c r="C63" s="130"/>
      <c r="D63" s="67" t="s">
        <v>53</v>
      </c>
      <c r="E63" s="8" t="s">
        <v>31</v>
      </c>
      <c r="F63" s="56">
        <v>21.740000000000002</v>
      </c>
      <c r="G63" s="56"/>
      <c r="H63" s="56"/>
      <c r="I63" s="56"/>
      <c r="J63" s="56"/>
      <c r="K63" s="56"/>
      <c r="L63" s="56"/>
      <c r="M63" s="128"/>
      <c r="N63" s="56"/>
      <c r="O63" s="56"/>
      <c r="P63" s="56"/>
      <c r="Q63" s="57"/>
    </row>
    <row r="64" spans="1:17" s="58" customFormat="1" ht="12.75" customHeight="1">
      <c r="A64" s="53"/>
      <c r="B64" s="60"/>
      <c r="C64" s="130"/>
      <c r="D64" s="67" t="s">
        <v>97</v>
      </c>
      <c r="E64" s="8" t="s">
        <v>54</v>
      </c>
      <c r="F64" s="56">
        <v>348</v>
      </c>
      <c r="G64" s="56"/>
      <c r="H64" s="56"/>
      <c r="I64" s="56"/>
      <c r="J64" s="56"/>
      <c r="K64" s="56"/>
      <c r="L64" s="56"/>
      <c r="M64" s="128"/>
      <c r="N64" s="56"/>
      <c r="O64" s="56"/>
      <c r="P64" s="56"/>
      <c r="Q64" s="57"/>
    </row>
    <row r="65" spans="1:17" s="58" customFormat="1" ht="12.75" customHeight="1">
      <c r="A65" s="53">
        <v>12</v>
      </c>
      <c r="B65" s="54"/>
      <c r="C65" s="59" t="s">
        <v>126</v>
      </c>
      <c r="D65" s="59"/>
      <c r="E65" s="8" t="s">
        <v>67</v>
      </c>
      <c r="F65" s="56">
        <v>114.56</v>
      </c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7"/>
    </row>
    <row r="66" spans="1:17" s="58" customFormat="1" ht="12.75" customHeight="1">
      <c r="A66" s="141"/>
      <c r="B66" s="60"/>
      <c r="C66" s="61"/>
      <c r="D66" s="62" t="s">
        <v>37</v>
      </c>
      <c r="E66" s="8" t="s">
        <v>38</v>
      </c>
      <c r="F66" s="56">
        <v>34.37</v>
      </c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7"/>
    </row>
    <row r="67" spans="1:17" s="58" customFormat="1" ht="12.75" customHeight="1">
      <c r="A67" s="141"/>
      <c r="B67" s="60"/>
      <c r="C67" s="61"/>
      <c r="D67" s="62" t="s">
        <v>39</v>
      </c>
      <c r="E67" s="8" t="s">
        <v>38</v>
      </c>
      <c r="F67" s="56">
        <v>45.83</v>
      </c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7"/>
    </row>
    <row r="68" spans="1:17" s="134" customFormat="1" ht="11.25">
      <c r="A68" s="53">
        <v>13</v>
      </c>
      <c r="B68" s="54"/>
      <c r="C68" s="281" t="s">
        <v>111</v>
      </c>
      <c r="D68" s="281"/>
      <c r="E68" s="9" t="s">
        <v>36</v>
      </c>
      <c r="F68" s="132">
        <v>42</v>
      </c>
      <c r="G68" s="132"/>
      <c r="H68" s="132"/>
      <c r="I68" s="56"/>
      <c r="J68" s="56"/>
      <c r="K68" s="56"/>
      <c r="L68" s="132"/>
      <c r="M68" s="132"/>
      <c r="N68" s="132"/>
      <c r="O68" s="132"/>
      <c r="P68" s="132"/>
      <c r="Q68" s="133"/>
    </row>
    <row r="69" spans="1:17" s="150" customFormat="1" ht="12.75" customHeight="1">
      <c r="A69" s="156"/>
      <c r="B69" s="151"/>
      <c r="C69" s="152"/>
      <c r="D69" s="153" t="s">
        <v>104</v>
      </c>
      <c r="E69" s="9" t="s">
        <v>36</v>
      </c>
      <c r="F69" s="132">
        <v>56</v>
      </c>
      <c r="G69" s="132"/>
      <c r="H69" s="132"/>
      <c r="I69" s="56"/>
      <c r="J69" s="56"/>
      <c r="K69" s="56"/>
      <c r="L69" s="132"/>
      <c r="M69" s="132"/>
      <c r="N69" s="132"/>
      <c r="O69" s="132"/>
      <c r="P69" s="132"/>
      <c r="Q69" s="133"/>
    </row>
    <row r="70" spans="1:17" s="58" customFormat="1" ht="12.75" customHeight="1">
      <c r="A70" s="53">
        <v>14</v>
      </c>
      <c r="B70" s="54"/>
      <c r="C70" s="264" t="s">
        <v>121</v>
      </c>
      <c r="D70" s="264"/>
      <c r="E70" s="8" t="s">
        <v>67</v>
      </c>
      <c r="F70" s="56">
        <v>212.3</v>
      </c>
      <c r="G70" s="56"/>
      <c r="H70" s="56"/>
      <c r="I70" s="56"/>
      <c r="J70" s="56"/>
      <c r="K70" s="56"/>
      <c r="L70" s="56"/>
      <c r="M70" s="128"/>
      <c r="N70" s="56"/>
      <c r="O70" s="56"/>
      <c r="P70" s="56"/>
      <c r="Q70" s="57"/>
    </row>
    <row r="71" spans="1:17" s="58" customFormat="1" ht="12.75" customHeight="1">
      <c r="A71" s="53"/>
      <c r="B71" s="60"/>
      <c r="C71" s="130"/>
      <c r="D71" s="67" t="s">
        <v>53</v>
      </c>
      <c r="E71" s="8" t="s">
        <v>31</v>
      </c>
      <c r="F71" s="56">
        <v>42.46</v>
      </c>
      <c r="G71" s="56"/>
      <c r="H71" s="56"/>
      <c r="I71" s="56"/>
      <c r="J71" s="56"/>
      <c r="K71" s="56"/>
      <c r="L71" s="56"/>
      <c r="M71" s="128"/>
      <c r="N71" s="56"/>
      <c r="O71" s="56"/>
      <c r="P71" s="56"/>
      <c r="Q71" s="57"/>
    </row>
    <row r="72" spans="1:17" s="58" customFormat="1" ht="12.75" customHeight="1">
      <c r="A72" s="53">
        <v>15</v>
      </c>
      <c r="B72" s="54"/>
      <c r="C72" s="55" t="s">
        <v>55</v>
      </c>
      <c r="D72" s="55"/>
      <c r="E72" s="8" t="s">
        <v>67</v>
      </c>
      <c r="F72" s="56">
        <v>771</v>
      </c>
      <c r="G72" s="56"/>
      <c r="H72" s="56"/>
      <c r="I72" s="56"/>
      <c r="J72" s="56"/>
      <c r="K72" s="56"/>
      <c r="L72" s="56"/>
      <c r="M72" s="128"/>
      <c r="N72" s="56"/>
      <c r="O72" s="56"/>
      <c r="P72" s="56"/>
      <c r="Q72" s="57"/>
    </row>
    <row r="73" spans="1:17" s="58" customFormat="1" ht="26.25" customHeight="1">
      <c r="A73" s="53">
        <v>16</v>
      </c>
      <c r="B73" s="54"/>
      <c r="C73" s="284" t="s">
        <v>122</v>
      </c>
      <c r="D73" s="285"/>
      <c r="E73" s="127" t="s">
        <v>46</v>
      </c>
      <c r="F73" s="56">
        <v>1</v>
      </c>
      <c r="G73" s="56"/>
      <c r="H73" s="56"/>
      <c r="I73" s="56"/>
      <c r="J73" s="56"/>
      <c r="K73" s="56"/>
      <c r="L73" s="56"/>
      <c r="M73" s="128"/>
      <c r="N73" s="56"/>
      <c r="O73" s="56"/>
      <c r="P73" s="56"/>
      <c r="Q73" s="57"/>
    </row>
    <row r="74" spans="1:17" s="58" customFormat="1" ht="12.75" customHeight="1">
      <c r="A74" s="53">
        <v>17</v>
      </c>
      <c r="B74" s="54"/>
      <c r="C74" s="185" t="s">
        <v>91</v>
      </c>
      <c r="D74" s="185"/>
      <c r="E74" s="9" t="s">
        <v>83</v>
      </c>
      <c r="F74" s="56">
        <v>4</v>
      </c>
      <c r="G74" s="56"/>
      <c r="H74" s="56"/>
      <c r="I74" s="56"/>
      <c r="J74" s="56"/>
      <c r="K74" s="56"/>
      <c r="L74" s="56"/>
      <c r="M74" s="128"/>
      <c r="N74" s="56"/>
      <c r="O74" s="56"/>
      <c r="P74" s="56"/>
      <c r="Q74" s="57"/>
    </row>
    <row r="75" spans="1:17" s="76" customFormat="1" ht="13.5" thickBot="1">
      <c r="A75" s="69"/>
      <c r="B75" s="70"/>
      <c r="C75" s="71"/>
      <c r="D75" s="72"/>
      <c r="E75" s="73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5"/>
    </row>
    <row r="76" spans="1:17" s="86" customFormat="1" ht="13.5" thickTop="1">
      <c r="A76" s="77"/>
      <c r="B76" s="78"/>
      <c r="C76" s="79"/>
      <c r="D76" s="80" t="s">
        <v>28</v>
      </c>
      <c r="E76" s="81"/>
      <c r="F76" s="82"/>
      <c r="G76" s="82"/>
      <c r="H76" s="82"/>
      <c r="I76" s="83"/>
      <c r="J76" s="83"/>
      <c r="K76" s="83"/>
      <c r="L76" s="83"/>
      <c r="M76" s="131">
        <f>SUM(M18:M75)</f>
        <v>0</v>
      </c>
      <c r="N76" s="131">
        <f>SUM(N18:N75)</f>
        <v>0</v>
      </c>
      <c r="O76" s="131">
        <f>SUM(O18:O75)</f>
        <v>0</v>
      </c>
      <c r="P76" s="131">
        <f>SUM(P18:P75)</f>
        <v>0</v>
      </c>
      <c r="Q76" s="85">
        <f>SUM(N76:P76)</f>
        <v>0</v>
      </c>
    </row>
    <row r="77" spans="1:17" s="10" customFormat="1" ht="12.75">
      <c r="A77" s="87"/>
      <c r="B77" s="88"/>
      <c r="C77" s="89"/>
      <c r="D77" s="90" t="s">
        <v>127</v>
      </c>
      <c r="E77" s="91"/>
      <c r="F77" s="92"/>
      <c r="G77" s="93"/>
      <c r="H77" s="93"/>
      <c r="I77" s="94"/>
      <c r="J77" s="94"/>
      <c r="K77" s="94"/>
      <c r="L77" s="94"/>
      <c r="M77" s="95"/>
      <c r="N77" s="96"/>
      <c r="O77" s="96">
        <f>ROUNDUP(O76*F77,2)</f>
        <v>0</v>
      </c>
      <c r="P77" s="96"/>
      <c r="Q77" s="97">
        <f>SUM(N77:P77)</f>
        <v>0</v>
      </c>
    </row>
    <row r="78" spans="1:17" s="10" customFormat="1" ht="12.75">
      <c r="A78" s="98"/>
      <c r="B78" s="99"/>
      <c r="C78" s="100"/>
      <c r="D78" s="5" t="s">
        <v>57</v>
      </c>
      <c r="E78" s="101"/>
      <c r="F78" s="102"/>
      <c r="G78" s="103"/>
      <c r="H78" s="103"/>
      <c r="I78" s="104"/>
      <c r="J78" s="104"/>
      <c r="K78" s="104"/>
      <c r="L78" s="104"/>
      <c r="M78" s="105"/>
      <c r="N78" s="6">
        <f>SUM(N76:N77)</f>
        <v>0</v>
      </c>
      <c r="O78" s="6">
        <f>SUM(O76:O77)</f>
        <v>0</v>
      </c>
      <c r="P78" s="6">
        <f>SUM(P76:P77)</f>
        <v>0</v>
      </c>
      <c r="Q78" s="7">
        <f>SUM(Q76:Q77)</f>
        <v>0</v>
      </c>
    </row>
    <row r="79" spans="1:17" s="10" customFormat="1" ht="12.75">
      <c r="A79" s="106"/>
      <c r="B79" s="107"/>
      <c r="C79" s="108"/>
      <c r="D79" s="109" t="s">
        <v>128</v>
      </c>
      <c r="E79" s="110"/>
      <c r="F79" s="111"/>
      <c r="G79" s="112"/>
      <c r="H79" s="112"/>
      <c r="I79" s="113"/>
      <c r="J79" s="113"/>
      <c r="K79" s="113"/>
      <c r="L79" s="113"/>
      <c r="M79" s="114"/>
      <c r="N79" s="115"/>
      <c r="O79" s="115"/>
      <c r="P79" s="115"/>
      <c r="Q79" s="116">
        <f>ROUNDUP(Q78*F79,2)</f>
        <v>0</v>
      </c>
    </row>
    <row r="80" spans="1:17" s="10" customFormat="1" ht="12.75">
      <c r="A80" s="106"/>
      <c r="B80" s="107"/>
      <c r="C80" s="108"/>
      <c r="D80" s="109" t="s">
        <v>129</v>
      </c>
      <c r="E80" s="110"/>
      <c r="F80" s="111"/>
      <c r="G80" s="112"/>
      <c r="H80" s="112"/>
      <c r="I80" s="113"/>
      <c r="J80" s="113"/>
      <c r="K80" s="113"/>
      <c r="L80" s="113"/>
      <c r="M80" s="114"/>
      <c r="N80" s="115"/>
      <c r="O80" s="115"/>
      <c r="P80" s="115"/>
      <c r="Q80" s="116">
        <f>ROUNDUP(Q78*F80,2)</f>
        <v>0</v>
      </c>
    </row>
    <row r="81" spans="1:17" s="10" customFormat="1" ht="12.75">
      <c r="A81" s="87"/>
      <c r="B81" s="88"/>
      <c r="C81" s="89"/>
      <c r="D81" s="90" t="s">
        <v>56</v>
      </c>
      <c r="E81" s="91"/>
      <c r="F81" s="117">
        <v>0.2409</v>
      </c>
      <c r="G81" s="93"/>
      <c r="H81" s="93"/>
      <c r="I81" s="94"/>
      <c r="J81" s="94"/>
      <c r="K81" s="94"/>
      <c r="L81" s="94"/>
      <c r="M81" s="95"/>
      <c r="N81" s="96"/>
      <c r="O81" s="96"/>
      <c r="P81" s="96"/>
      <c r="Q81" s="97">
        <f>ROUNDUP(N78*F81,2)</f>
        <v>0</v>
      </c>
    </row>
    <row r="82" spans="1:17" s="10" customFormat="1" ht="12.75">
      <c r="A82" s="98"/>
      <c r="B82" s="99"/>
      <c r="C82" s="100"/>
      <c r="D82" s="5" t="s">
        <v>58</v>
      </c>
      <c r="E82" s="101"/>
      <c r="F82" s="102"/>
      <c r="G82" s="103"/>
      <c r="H82" s="103"/>
      <c r="I82" s="104"/>
      <c r="J82" s="104"/>
      <c r="K82" s="104"/>
      <c r="L82" s="104"/>
      <c r="M82" s="105"/>
      <c r="N82" s="118"/>
      <c r="O82" s="118"/>
      <c r="P82" s="118"/>
      <c r="Q82" s="7">
        <f>SUM(Q78:Q81)</f>
        <v>0</v>
      </c>
    </row>
    <row r="83" spans="1:17" s="10" customFormat="1" ht="12.75">
      <c r="A83" s="106"/>
      <c r="B83" s="107"/>
      <c r="C83" s="108"/>
      <c r="D83" s="109" t="s">
        <v>113</v>
      </c>
      <c r="E83" s="110"/>
      <c r="F83" s="111">
        <v>0.21</v>
      </c>
      <c r="G83" s="112"/>
      <c r="H83" s="112"/>
      <c r="I83" s="113"/>
      <c r="J83" s="113"/>
      <c r="K83" s="113"/>
      <c r="L83" s="113"/>
      <c r="M83" s="114"/>
      <c r="N83" s="115"/>
      <c r="O83" s="115"/>
      <c r="P83" s="115"/>
      <c r="Q83" s="116">
        <f>ROUNDUP(Q82*F83,2)</f>
        <v>0</v>
      </c>
    </row>
    <row r="84" spans="1:17" s="76" customFormat="1" ht="13.5" thickBot="1">
      <c r="A84" s="119"/>
      <c r="B84" s="120"/>
      <c r="C84" s="121"/>
      <c r="D84" s="4" t="s">
        <v>61</v>
      </c>
      <c r="E84" s="122"/>
      <c r="F84" s="122"/>
      <c r="G84" s="122"/>
      <c r="H84" s="122"/>
      <c r="I84" s="122"/>
      <c r="J84" s="122"/>
      <c r="K84" s="122"/>
      <c r="L84" s="122"/>
      <c r="M84" s="74"/>
      <c r="N84" s="74"/>
      <c r="O84" s="74"/>
      <c r="P84" s="74"/>
      <c r="Q84" s="3">
        <f>SUM(Q82:Q83)</f>
        <v>0</v>
      </c>
    </row>
    <row r="85" ht="13.5" thickTop="1"/>
  </sheetData>
  <sheetProtection/>
  <mergeCells count="24">
    <mergeCell ref="C73:D73"/>
    <mergeCell ref="C62:D62"/>
    <mergeCell ref="K13:K14"/>
    <mergeCell ref="E12:E14"/>
    <mergeCell ref="F12:F14"/>
    <mergeCell ref="G12:G14"/>
    <mergeCell ref="H12:H14"/>
    <mergeCell ref="C15:D15"/>
    <mergeCell ref="C21:D21"/>
    <mergeCell ref="C70:D70"/>
    <mergeCell ref="I12:L12"/>
    <mergeCell ref="M12:P12"/>
    <mergeCell ref="I13:I14"/>
    <mergeCell ref="L13:L14"/>
    <mergeCell ref="M13:M14"/>
    <mergeCell ref="N13:N14"/>
    <mergeCell ref="O13:O14"/>
    <mergeCell ref="J13:J14"/>
    <mergeCell ref="C68:D68"/>
    <mergeCell ref="C34:D34"/>
    <mergeCell ref="C35:D35"/>
    <mergeCell ref="C56:D56"/>
    <mergeCell ref="P13:P14"/>
    <mergeCell ref="C59:D59"/>
  </mergeCells>
  <printOptions horizontalCentered="1"/>
  <pageMargins left="0.2362204724409449" right="0.2362204724409449" top="0.7480314960629921" bottom="0.7480314960629921" header="0.31496062992125984" footer="0.31496062992125984"/>
  <pageSetup fitToHeight="2" fitToWidth="1" horizontalDpi="300" verticalDpi="300" orientation="landscape" paperSize="9" scale="82" r:id="rId1"/>
  <headerFooter>
    <oddHeader>&amp;R&amp;F</oddHeader>
    <oddFooter>&amp;L&amp;A&amp;RLapa &amp;P no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54"/>
  <sheetViews>
    <sheetView tabSelected="1" zoomScalePageLayoutView="0" workbookViewId="0" topLeftCell="A1">
      <pane ySplit="13" topLeftCell="A14" activePane="bottomLeft" state="frozen"/>
      <selection pane="topLeft" activeCell="A1" sqref="A1"/>
      <selection pane="bottomLeft" activeCell="I61" sqref="I61"/>
    </sheetView>
  </sheetViews>
  <sheetFormatPr defaultColWidth="9.140625" defaultRowHeight="12.75"/>
  <cols>
    <col min="2" max="2" width="5.57421875" style="0" customWidth="1"/>
    <col min="3" max="3" width="4.00390625" style="0" customWidth="1"/>
    <col min="4" max="4" width="36.28125" style="0" customWidth="1"/>
    <col min="17" max="17" width="11.140625" style="0" customWidth="1"/>
  </cols>
  <sheetData>
    <row r="1" spans="1:17" ht="13.5">
      <c r="A1" s="155"/>
      <c r="B1" s="146"/>
      <c r="C1" s="146"/>
      <c r="D1" s="157" t="s">
        <v>114</v>
      </c>
      <c r="E1" s="15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7"/>
    </row>
    <row r="2" spans="1:17" ht="13.5">
      <c r="A2" s="155"/>
      <c r="B2" s="146"/>
      <c r="C2" s="146"/>
      <c r="D2" s="157" t="s">
        <v>115</v>
      </c>
      <c r="E2" s="15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7"/>
    </row>
    <row r="3" spans="1:17" ht="12.75">
      <c r="A3" s="155"/>
      <c r="B3" s="146"/>
      <c r="C3" s="146"/>
      <c r="D3" s="14"/>
      <c r="E3" s="15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7"/>
    </row>
    <row r="4" spans="1:17" ht="12.75">
      <c r="A4" s="155"/>
      <c r="B4" s="146"/>
      <c r="C4" s="146"/>
      <c r="D4" s="197"/>
      <c r="E4" s="15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7"/>
    </row>
    <row r="5" spans="1:17" ht="13.5">
      <c r="A5" s="18"/>
      <c r="B5" s="13"/>
      <c r="C5" s="13"/>
      <c r="D5" s="14"/>
      <c r="E5" s="15"/>
      <c r="F5" s="16"/>
      <c r="G5" s="16"/>
      <c r="H5" s="16"/>
      <c r="I5" s="19" t="s">
        <v>106</v>
      </c>
      <c r="J5" s="16"/>
      <c r="K5" s="16"/>
      <c r="L5" s="16"/>
      <c r="M5" s="16"/>
      <c r="N5" s="16"/>
      <c r="O5" s="16"/>
      <c r="P5" s="16"/>
      <c r="Q5" s="17"/>
    </row>
    <row r="6" spans="1:17" ht="13.5">
      <c r="A6" s="14"/>
      <c r="B6" s="14"/>
      <c r="C6" s="14"/>
      <c r="D6" s="14"/>
      <c r="E6" s="15"/>
      <c r="F6" s="16"/>
      <c r="G6" s="16"/>
      <c r="H6" s="16"/>
      <c r="I6" s="19" t="s">
        <v>132</v>
      </c>
      <c r="J6" s="16"/>
      <c r="K6" s="16"/>
      <c r="L6" s="16"/>
      <c r="M6" s="16"/>
      <c r="N6" s="16"/>
      <c r="O6" s="16"/>
      <c r="P6" s="16"/>
      <c r="Q6" s="17"/>
    </row>
    <row r="7" spans="1:17" ht="12.75">
      <c r="A7" s="14"/>
      <c r="B7" s="14"/>
      <c r="C7" s="14"/>
      <c r="D7" s="14"/>
      <c r="E7" s="15"/>
      <c r="F7" s="16"/>
      <c r="G7" s="16"/>
      <c r="H7" s="16"/>
      <c r="I7" s="18"/>
      <c r="J7" s="16"/>
      <c r="K7" s="16"/>
      <c r="L7" s="16"/>
      <c r="M7" s="16"/>
      <c r="N7" s="16"/>
      <c r="O7" s="18"/>
      <c r="P7" s="18"/>
      <c r="Q7" s="18"/>
    </row>
    <row r="8" spans="1:17" ht="12.75">
      <c r="A8" s="14"/>
      <c r="B8" s="14"/>
      <c r="C8" s="14"/>
      <c r="D8" s="14"/>
      <c r="E8" s="15"/>
      <c r="F8" s="16"/>
      <c r="G8" s="16"/>
      <c r="H8" s="16"/>
      <c r="I8" s="18"/>
      <c r="J8" s="16"/>
      <c r="K8" s="16"/>
      <c r="L8" s="16"/>
      <c r="M8" s="16"/>
      <c r="N8" s="16"/>
      <c r="O8" s="18"/>
      <c r="P8" s="20"/>
      <c r="Q8" s="21"/>
    </row>
    <row r="9" spans="1:17" ht="12.75">
      <c r="A9" s="14"/>
      <c r="B9" s="14"/>
      <c r="C9" s="14"/>
      <c r="D9" s="23"/>
      <c r="E9" s="15"/>
      <c r="F9" s="16"/>
      <c r="G9" s="16"/>
      <c r="H9" s="16"/>
      <c r="I9" s="16"/>
      <c r="J9" s="16"/>
      <c r="K9" s="16"/>
      <c r="L9" s="16"/>
      <c r="M9" s="16"/>
      <c r="N9" s="16"/>
      <c r="O9" s="18"/>
      <c r="P9" s="24" t="s">
        <v>12</v>
      </c>
      <c r="Q9" s="22"/>
    </row>
    <row r="10" spans="1:17" ht="12.75">
      <c r="A10" s="288" t="s">
        <v>2</v>
      </c>
      <c r="B10" s="288" t="s">
        <v>19</v>
      </c>
      <c r="C10" s="325"/>
      <c r="D10" s="326" t="s">
        <v>20</v>
      </c>
      <c r="E10" s="291" t="s">
        <v>13</v>
      </c>
      <c r="F10" s="269" t="s">
        <v>14</v>
      </c>
      <c r="G10" s="275" t="s">
        <v>15</v>
      </c>
      <c r="H10" s="275" t="s">
        <v>16</v>
      </c>
      <c r="I10" s="327" t="s">
        <v>17</v>
      </c>
      <c r="J10" s="328"/>
      <c r="K10" s="328"/>
      <c r="L10" s="329"/>
      <c r="M10" s="327" t="s">
        <v>18</v>
      </c>
      <c r="N10" s="328"/>
      <c r="O10" s="328"/>
      <c r="P10" s="329"/>
      <c r="Q10" s="330" t="s">
        <v>26</v>
      </c>
    </row>
    <row r="11" spans="1:17" ht="12.75">
      <c r="A11" s="289"/>
      <c r="B11" s="289"/>
      <c r="C11" s="325"/>
      <c r="D11" s="331"/>
      <c r="E11" s="292"/>
      <c r="F11" s="270" t="s">
        <v>14</v>
      </c>
      <c r="G11" s="276"/>
      <c r="H11" s="276"/>
      <c r="I11" s="332" t="s">
        <v>21</v>
      </c>
      <c r="J11" s="332" t="s">
        <v>22</v>
      </c>
      <c r="K11" s="332" t="s">
        <v>23</v>
      </c>
      <c r="L11" s="332" t="s">
        <v>24</v>
      </c>
      <c r="M11" s="332" t="s">
        <v>25</v>
      </c>
      <c r="N11" s="332" t="s">
        <v>21</v>
      </c>
      <c r="O11" s="332" t="s">
        <v>22</v>
      </c>
      <c r="P11" s="332" t="s">
        <v>23</v>
      </c>
      <c r="Q11" s="333"/>
    </row>
    <row r="12" spans="1:17" ht="12.75">
      <c r="A12" s="290"/>
      <c r="B12" s="290"/>
      <c r="C12" s="325"/>
      <c r="D12" s="334"/>
      <c r="E12" s="293"/>
      <c r="F12" s="271"/>
      <c r="G12" s="277"/>
      <c r="H12" s="277"/>
      <c r="I12" s="335"/>
      <c r="J12" s="335"/>
      <c r="K12" s="335"/>
      <c r="L12" s="335"/>
      <c r="M12" s="335"/>
      <c r="N12" s="335"/>
      <c r="O12" s="335"/>
      <c r="P12" s="335"/>
      <c r="Q12" s="336"/>
    </row>
    <row r="13" spans="1:17" ht="12.75">
      <c r="A13" s="242">
        <v>1</v>
      </c>
      <c r="B13" s="243">
        <v>2</v>
      </c>
      <c r="C13" s="243"/>
      <c r="D13" s="243"/>
      <c r="E13" s="244">
        <v>4</v>
      </c>
      <c r="F13" s="244">
        <v>5</v>
      </c>
      <c r="G13" s="244">
        <v>6</v>
      </c>
      <c r="H13" s="244">
        <v>7</v>
      </c>
      <c r="I13" s="244">
        <v>8</v>
      </c>
      <c r="J13" s="244">
        <v>9</v>
      </c>
      <c r="K13" s="244">
        <v>10</v>
      </c>
      <c r="L13" s="244">
        <v>11</v>
      </c>
      <c r="M13" s="245">
        <v>12</v>
      </c>
      <c r="N13" s="244">
        <v>13</v>
      </c>
      <c r="O13" s="244">
        <v>14</v>
      </c>
      <c r="P13" s="244">
        <v>15</v>
      </c>
      <c r="Q13" s="246">
        <v>16</v>
      </c>
    </row>
    <row r="14" spans="1:17" ht="12.75">
      <c r="A14" s="200"/>
      <c r="B14" s="29"/>
      <c r="C14" s="29"/>
      <c r="D14" s="201"/>
      <c r="E14" s="202"/>
      <c r="F14" s="203"/>
      <c r="G14" s="204"/>
      <c r="H14" s="204"/>
      <c r="I14" s="204"/>
      <c r="J14" s="204"/>
      <c r="K14" s="204"/>
      <c r="L14" s="203"/>
      <c r="M14" s="203"/>
      <c r="N14" s="203"/>
      <c r="O14" s="203"/>
      <c r="P14" s="203"/>
      <c r="Q14" s="205"/>
    </row>
    <row r="15" spans="1:17" ht="30">
      <c r="A15" s="294" t="s">
        <v>133</v>
      </c>
      <c r="B15" s="295"/>
      <c r="C15" s="295"/>
      <c r="D15" s="296" t="s">
        <v>164</v>
      </c>
      <c r="E15" s="297" t="s">
        <v>46</v>
      </c>
      <c r="F15" s="298">
        <v>8</v>
      </c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299"/>
    </row>
    <row r="16" spans="1:17" ht="12.75">
      <c r="A16" s="300" t="s">
        <v>134</v>
      </c>
      <c r="B16" s="301"/>
      <c r="C16" s="301"/>
      <c r="D16" s="302" t="s">
        <v>165</v>
      </c>
      <c r="E16" s="303" t="s">
        <v>46</v>
      </c>
      <c r="F16" s="304">
        <v>10</v>
      </c>
      <c r="G16" s="301"/>
      <c r="H16" s="301"/>
      <c r="I16" s="301"/>
      <c r="J16" s="301"/>
      <c r="K16" s="301"/>
      <c r="L16" s="301"/>
      <c r="M16" s="301"/>
      <c r="N16" s="301"/>
      <c r="O16" s="301"/>
      <c r="P16" s="301"/>
      <c r="Q16" s="305"/>
    </row>
    <row r="17" spans="1:17" ht="12.75">
      <c r="A17" s="300" t="s">
        <v>135</v>
      </c>
      <c r="B17" s="301"/>
      <c r="C17" s="301"/>
      <c r="D17" s="302" t="s">
        <v>166</v>
      </c>
      <c r="E17" s="303" t="s">
        <v>46</v>
      </c>
      <c r="F17" s="304">
        <v>8</v>
      </c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5"/>
    </row>
    <row r="18" spans="1:17" ht="20.25">
      <c r="A18" s="300" t="s">
        <v>136</v>
      </c>
      <c r="B18" s="301"/>
      <c r="C18" s="301"/>
      <c r="D18" s="302" t="s">
        <v>167</v>
      </c>
      <c r="E18" s="303" t="s">
        <v>46</v>
      </c>
      <c r="F18" s="304">
        <v>8</v>
      </c>
      <c r="G18" s="301"/>
      <c r="H18" s="301"/>
      <c r="I18" s="301"/>
      <c r="J18" s="301"/>
      <c r="K18" s="301"/>
      <c r="L18" s="301"/>
      <c r="M18" s="301"/>
      <c r="N18" s="301"/>
      <c r="O18" s="301"/>
      <c r="P18" s="301"/>
      <c r="Q18" s="305"/>
    </row>
    <row r="19" spans="1:17" ht="12.75">
      <c r="A19" s="300" t="s">
        <v>137</v>
      </c>
      <c r="B19" s="301"/>
      <c r="C19" s="301"/>
      <c r="D19" s="302" t="s">
        <v>168</v>
      </c>
      <c r="E19" s="303" t="s">
        <v>189</v>
      </c>
      <c r="F19" s="304">
        <v>16</v>
      </c>
      <c r="G19" s="301"/>
      <c r="H19" s="301"/>
      <c r="I19" s="301"/>
      <c r="J19" s="301"/>
      <c r="K19" s="301"/>
      <c r="L19" s="301"/>
      <c r="M19" s="301"/>
      <c r="N19" s="301"/>
      <c r="O19" s="301"/>
      <c r="P19" s="301"/>
      <c r="Q19" s="305"/>
    </row>
    <row r="20" spans="1:17" ht="12.75">
      <c r="A20" s="300" t="s">
        <v>138</v>
      </c>
      <c r="B20" s="301"/>
      <c r="C20" s="301"/>
      <c r="D20" s="302" t="s">
        <v>169</v>
      </c>
      <c r="E20" s="303" t="s">
        <v>189</v>
      </c>
      <c r="F20" s="304">
        <v>20</v>
      </c>
      <c r="G20" s="301"/>
      <c r="H20" s="301"/>
      <c r="I20" s="301"/>
      <c r="J20" s="301"/>
      <c r="K20" s="301"/>
      <c r="L20" s="301"/>
      <c r="M20" s="301"/>
      <c r="N20" s="301"/>
      <c r="O20" s="301"/>
      <c r="P20" s="301"/>
      <c r="Q20" s="305"/>
    </row>
    <row r="21" spans="1:17" ht="12.75">
      <c r="A21" s="300" t="s">
        <v>139</v>
      </c>
      <c r="B21" s="301"/>
      <c r="C21" s="301"/>
      <c r="D21" s="302" t="s">
        <v>170</v>
      </c>
      <c r="E21" s="303" t="s">
        <v>189</v>
      </c>
      <c r="F21" s="304">
        <v>12</v>
      </c>
      <c r="G21" s="301"/>
      <c r="H21" s="301"/>
      <c r="I21" s="301"/>
      <c r="J21" s="301"/>
      <c r="K21" s="301"/>
      <c r="L21" s="301"/>
      <c r="M21" s="301"/>
      <c r="N21" s="301"/>
      <c r="O21" s="301"/>
      <c r="P21" s="301"/>
      <c r="Q21" s="305"/>
    </row>
    <row r="22" spans="1:17" ht="12.75">
      <c r="A22" s="300" t="s">
        <v>140</v>
      </c>
      <c r="B22" s="301"/>
      <c r="C22" s="301"/>
      <c r="D22" s="302" t="s">
        <v>171</v>
      </c>
      <c r="E22" s="303" t="s">
        <v>189</v>
      </c>
      <c r="F22" s="304">
        <v>1</v>
      </c>
      <c r="G22" s="301"/>
      <c r="H22" s="301"/>
      <c r="I22" s="301"/>
      <c r="J22" s="301"/>
      <c r="K22" s="301"/>
      <c r="L22" s="301"/>
      <c r="M22" s="301"/>
      <c r="N22" s="301"/>
      <c r="O22" s="301"/>
      <c r="P22" s="301"/>
      <c r="Q22" s="305"/>
    </row>
    <row r="23" spans="1:17" ht="12.75">
      <c r="A23" s="300" t="s">
        <v>141</v>
      </c>
      <c r="B23" s="301"/>
      <c r="C23" s="301"/>
      <c r="D23" s="302" t="s">
        <v>172</v>
      </c>
      <c r="E23" s="303" t="s">
        <v>189</v>
      </c>
      <c r="F23" s="304">
        <v>5</v>
      </c>
      <c r="G23" s="301"/>
      <c r="H23" s="301"/>
      <c r="I23" s="301"/>
      <c r="J23" s="301"/>
      <c r="K23" s="301"/>
      <c r="L23" s="301"/>
      <c r="M23" s="301"/>
      <c r="N23" s="301"/>
      <c r="O23" s="301"/>
      <c r="P23" s="301"/>
      <c r="Q23" s="305"/>
    </row>
    <row r="24" spans="1:17" ht="12.75">
      <c r="A24" s="300" t="s">
        <v>142</v>
      </c>
      <c r="B24" s="301"/>
      <c r="C24" s="301"/>
      <c r="D24" s="302" t="s">
        <v>173</v>
      </c>
      <c r="E24" s="303" t="s">
        <v>189</v>
      </c>
      <c r="F24" s="304">
        <v>7</v>
      </c>
      <c r="G24" s="301"/>
      <c r="H24" s="301"/>
      <c r="I24" s="301"/>
      <c r="J24" s="301"/>
      <c r="K24" s="301"/>
      <c r="L24" s="301"/>
      <c r="M24" s="301"/>
      <c r="N24" s="301"/>
      <c r="O24" s="301"/>
      <c r="P24" s="301"/>
      <c r="Q24" s="305"/>
    </row>
    <row r="25" spans="1:17" ht="12.75">
      <c r="A25" s="300" t="s">
        <v>143</v>
      </c>
      <c r="B25" s="301"/>
      <c r="C25" s="301"/>
      <c r="D25" s="302" t="s">
        <v>174</v>
      </c>
      <c r="E25" s="303" t="s">
        <v>189</v>
      </c>
      <c r="F25" s="304">
        <v>22</v>
      </c>
      <c r="G25" s="301"/>
      <c r="H25" s="301"/>
      <c r="I25" s="301"/>
      <c r="J25" s="301"/>
      <c r="K25" s="301"/>
      <c r="L25" s="301"/>
      <c r="M25" s="301"/>
      <c r="N25" s="301"/>
      <c r="O25" s="301"/>
      <c r="P25" s="301"/>
      <c r="Q25" s="305"/>
    </row>
    <row r="26" spans="1:17" ht="12.75">
      <c r="A26" s="300" t="s">
        <v>144</v>
      </c>
      <c r="B26" s="301"/>
      <c r="C26" s="301"/>
      <c r="D26" s="302" t="s">
        <v>175</v>
      </c>
      <c r="E26" s="303" t="s">
        <v>189</v>
      </c>
      <c r="F26" s="304">
        <v>4</v>
      </c>
      <c r="G26" s="301"/>
      <c r="H26" s="301"/>
      <c r="I26" s="301"/>
      <c r="J26" s="301"/>
      <c r="K26" s="301"/>
      <c r="L26" s="301"/>
      <c r="M26" s="301"/>
      <c r="N26" s="301"/>
      <c r="O26" s="301"/>
      <c r="P26" s="301"/>
      <c r="Q26" s="305"/>
    </row>
    <row r="27" spans="1:17" ht="20.25">
      <c r="A27" s="300" t="s">
        <v>145</v>
      </c>
      <c r="B27" s="301"/>
      <c r="C27" s="301"/>
      <c r="D27" s="302" t="s">
        <v>176</v>
      </c>
      <c r="E27" s="303" t="s">
        <v>189</v>
      </c>
      <c r="F27" s="304">
        <v>8</v>
      </c>
      <c r="G27" s="301"/>
      <c r="H27" s="301"/>
      <c r="I27" s="301"/>
      <c r="J27" s="301"/>
      <c r="K27" s="301"/>
      <c r="L27" s="301"/>
      <c r="M27" s="301"/>
      <c r="N27" s="301"/>
      <c r="O27" s="301"/>
      <c r="P27" s="301"/>
      <c r="Q27" s="305"/>
    </row>
    <row r="28" spans="1:17" ht="20.25">
      <c r="A28" s="300" t="s">
        <v>146</v>
      </c>
      <c r="B28" s="301"/>
      <c r="C28" s="301"/>
      <c r="D28" s="302" t="s">
        <v>177</v>
      </c>
      <c r="E28" s="303" t="s">
        <v>189</v>
      </c>
      <c r="F28" s="304">
        <v>20</v>
      </c>
      <c r="G28" s="301"/>
      <c r="H28" s="301"/>
      <c r="I28" s="301"/>
      <c r="J28" s="301"/>
      <c r="K28" s="301"/>
      <c r="L28" s="301"/>
      <c r="M28" s="301"/>
      <c r="N28" s="301"/>
      <c r="O28" s="301"/>
      <c r="P28" s="301"/>
      <c r="Q28" s="305"/>
    </row>
    <row r="29" spans="1:17" ht="20.25">
      <c r="A29" s="300" t="s">
        <v>147</v>
      </c>
      <c r="B29" s="301"/>
      <c r="C29" s="301"/>
      <c r="D29" s="302" t="s">
        <v>178</v>
      </c>
      <c r="E29" s="303" t="s">
        <v>189</v>
      </c>
      <c r="F29" s="304">
        <v>6</v>
      </c>
      <c r="G29" s="301"/>
      <c r="H29" s="301"/>
      <c r="I29" s="301"/>
      <c r="J29" s="301"/>
      <c r="K29" s="301"/>
      <c r="L29" s="301"/>
      <c r="M29" s="301"/>
      <c r="N29" s="301"/>
      <c r="O29" s="301"/>
      <c r="P29" s="301"/>
      <c r="Q29" s="305"/>
    </row>
    <row r="30" spans="1:17" ht="12.75">
      <c r="A30" s="300" t="s">
        <v>148</v>
      </c>
      <c r="B30" s="301"/>
      <c r="C30" s="301"/>
      <c r="D30" s="302" t="s">
        <v>179</v>
      </c>
      <c r="E30" s="303" t="s">
        <v>189</v>
      </c>
      <c r="F30" s="304">
        <v>1</v>
      </c>
      <c r="G30" s="301"/>
      <c r="H30" s="301"/>
      <c r="I30" s="301"/>
      <c r="J30" s="301"/>
      <c r="K30" s="301"/>
      <c r="L30" s="301"/>
      <c r="M30" s="301"/>
      <c r="N30" s="301"/>
      <c r="O30" s="301"/>
      <c r="P30" s="301"/>
      <c r="Q30" s="305"/>
    </row>
    <row r="31" spans="1:17" ht="12.75">
      <c r="A31" s="300" t="s">
        <v>149</v>
      </c>
      <c r="B31" s="301"/>
      <c r="C31" s="301"/>
      <c r="D31" s="302" t="s">
        <v>180</v>
      </c>
      <c r="E31" s="303" t="s">
        <v>189</v>
      </c>
      <c r="F31" s="304">
        <v>10</v>
      </c>
      <c r="G31" s="301"/>
      <c r="H31" s="301"/>
      <c r="I31" s="301"/>
      <c r="J31" s="301"/>
      <c r="K31" s="301"/>
      <c r="L31" s="301"/>
      <c r="M31" s="301"/>
      <c r="N31" s="301"/>
      <c r="O31" s="301"/>
      <c r="P31" s="301"/>
      <c r="Q31" s="305"/>
    </row>
    <row r="32" spans="1:17" ht="12.75">
      <c r="A32" s="300" t="s">
        <v>150</v>
      </c>
      <c r="B32" s="301"/>
      <c r="C32" s="301"/>
      <c r="D32" s="302" t="s">
        <v>181</v>
      </c>
      <c r="E32" s="303" t="s">
        <v>189</v>
      </c>
      <c r="F32" s="304">
        <v>3</v>
      </c>
      <c r="G32" s="301"/>
      <c r="H32" s="301"/>
      <c r="I32" s="301"/>
      <c r="J32" s="301"/>
      <c r="K32" s="301"/>
      <c r="L32" s="301"/>
      <c r="M32" s="301"/>
      <c r="N32" s="301"/>
      <c r="O32" s="301"/>
      <c r="P32" s="301"/>
      <c r="Q32" s="305"/>
    </row>
    <row r="33" spans="1:17" ht="12.75">
      <c r="A33" s="300" t="s">
        <v>151</v>
      </c>
      <c r="B33" s="301"/>
      <c r="C33" s="301"/>
      <c r="D33" s="302" t="s">
        <v>182</v>
      </c>
      <c r="E33" s="303" t="s">
        <v>190</v>
      </c>
      <c r="F33" s="306">
        <v>40</v>
      </c>
      <c r="G33" s="301"/>
      <c r="H33" s="301"/>
      <c r="I33" s="301"/>
      <c r="J33" s="301"/>
      <c r="K33" s="301"/>
      <c r="L33" s="301"/>
      <c r="M33" s="301"/>
      <c r="N33" s="301"/>
      <c r="O33" s="301"/>
      <c r="P33" s="301"/>
      <c r="Q33" s="305"/>
    </row>
    <row r="34" spans="1:17" ht="12.75">
      <c r="A34" s="300" t="s">
        <v>152</v>
      </c>
      <c r="B34" s="301"/>
      <c r="C34" s="301"/>
      <c r="D34" s="302" t="s">
        <v>182</v>
      </c>
      <c r="E34" s="303" t="s">
        <v>190</v>
      </c>
      <c r="F34" s="306">
        <v>200</v>
      </c>
      <c r="G34" s="301"/>
      <c r="H34" s="301"/>
      <c r="I34" s="301"/>
      <c r="J34" s="301"/>
      <c r="K34" s="301"/>
      <c r="L34" s="301"/>
      <c r="M34" s="301"/>
      <c r="N34" s="301"/>
      <c r="O34" s="301"/>
      <c r="P34" s="301"/>
      <c r="Q34" s="305"/>
    </row>
    <row r="35" spans="1:17" ht="12.75">
      <c r="A35" s="300" t="s">
        <v>153</v>
      </c>
      <c r="B35" s="301"/>
      <c r="C35" s="301"/>
      <c r="D35" s="302" t="s">
        <v>182</v>
      </c>
      <c r="E35" s="303" t="s">
        <v>190</v>
      </c>
      <c r="F35" s="306">
        <v>100</v>
      </c>
      <c r="G35" s="301"/>
      <c r="H35" s="301"/>
      <c r="I35" s="301"/>
      <c r="J35" s="301"/>
      <c r="K35" s="301"/>
      <c r="L35" s="301"/>
      <c r="M35" s="301"/>
      <c r="N35" s="301"/>
      <c r="O35" s="301"/>
      <c r="P35" s="301"/>
      <c r="Q35" s="305"/>
    </row>
    <row r="36" spans="1:17" ht="12.75">
      <c r="A36" s="300" t="s">
        <v>154</v>
      </c>
      <c r="B36" s="301"/>
      <c r="C36" s="301"/>
      <c r="D36" s="302" t="s">
        <v>182</v>
      </c>
      <c r="E36" s="303" t="s">
        <v>190</v>
      </c>
      <c r="F36" s="306">
        <v>20</v>
      </c>
      <c r="G36" s="301"/>
      <c r="H36" s="301"/>
      <c r="I36" s="301"/>
      <c r="J36" s="301"/>
      <c r="K36" s="301"/>
      <c r="L36" s="301"/>
      <c r="M36" s="301"/>
      <c r="N36" s="301"/>
      <c r="O36" s="301"/>
      <c r="P36" s="301"/>
      <c r="Q36" s="305"/>
    </row>
    <row r="37" spans="1:17" ht="12.75">
      <c r="A37" s="300" t="s">
        <v>155</v>
      </c>
      <c r="B37" s="301"/>
      <c r="C37" s="301"/>
      <c r="D37" s="302" t="s">
        <v>182</v>
      </c>
      <c r="E37" s="303" t="s">
        <v>190</v>
      </c>
      <c r="F37" s="306">
        <v>2</v>
      </c>
      <c r="G37" s="301"/>
      <c r="H37" s="301"/>
      <c r="I37" s="301"/>
      <c r="J37" s="301"/>
      <c r="K37" s="301"/>
      <c r="L37" s="301"/>
      <c r="M37" s="301"/>
      <c r="N37" s="301"/>
      <c r="O37" s="301"/>
      <c r="P37" s="301"/>
      <c r="Q37" s="305"/>
    </row>
    <row r="38" spans="1:17" ht="12.75">
      <c r="A38" s="300" t="s">
        <v>156</v>
      </c>
      <c r="B38" s="301"/>
      <c r="C38" s="301"/>
      <c r="D38" s="302" t="s">
        <v>182</v>
      </c>
      <c r="E38" s="303" t="s">
        <v>190</v>
      </c>
      <c r="F38" s="306">
        <v>6</v>
      </c>
      <c r="G38" s="301"/>
      <c r="H38" s="301"/>
      <c r="I38" s="301"/>
      <c r="J38" s="301"/>
      <c r="K38" s="301"/>
      <c r="L38" s="301"/>
      <c r="M38" s="301"/>
      <c r="N38" s="301"/>
      <c r="O38" s="301"/>
      <c r="P38" s="301"/>
      <c r="Q38" s="305"/>
    </row>
    <row r="39" spans="1:17" ht="12.75">
      <c r="A39" s="300" t="s">
        <v>157</v>
      </c>
      <c r="B39" s="301"/>
      <c r="C39" s="301"/>
      <c r="D39" s="302" t="s">
        <v>183</v>
      </c>
      <c r="E39" s="303" t="s">
        <v>46</v>
      </c>
      <c r="F39" s="304">
        <v>1</v>
      </c>
      <c r="G39" s="301"/>
      <c r="H39" s="301"/>
      <c r="I39" s="301"/>
      <c r="J39" s="301"/>
      <c r="K39" s="301"/>
      <c r="L39" s="301"/>
      <c r="M39" s="301"/>
      <c r="N39" s="301"/>
      <c r="O39" s="301"/>
      <c r="P39" s="301"/>
      <c r="Q39" s="305"/>
    </row>
    <row r="40" spans="1:17" ht="12.75">
      <c r="A40" s="300" t="s">
        <v>158</v>
      </c>
      <c r="B40" s="301"/>
      <c r="C40" s="301"/>
      <c r="D40" s="302" t="s">
        <v>184</v>
      </c>
      <c r="E40" s="303" t="s">
        <v>46</v>
      </c>
      <c r="F40" s="304">
        <v>1</v>
      </c>
      <c r="G40" s="301"/>
      <c r="H40" s="301"/>
      <c r="I40" s="301"/>
      <c r="J40" s="301"/>
      <c r="K40" s="301"/>
      <c r="L40" s="301"/>
      <c r="M40" s="301"/>
      <c r="N40" s="301"/>
      <c r="O40" s="301"/>
      <c r="P40" s="301"/>
      <c r="Q40" s="305"/>
    </row>
    <row r="41" spans="1:17" ht="12.75">
      <c r="A41" s="300" t="s">
        <v>159</v>
      </c>
      <c r="B41" s="301"/>
      <c r="C41" s="301"/>
      <c r="D41" s="307" t="s">
        <v>185</v>
      </c>
      <c r="E41" s="308" t="s">
        <v>191</v>
      </c>
      <c r="F41" s="309">
        <v>60</v>
      </c>
      <c r="G41" s="301"/>
      <c r="H41" s="301"/>
      <c r="I41" s="301"/>
      <c r="J41" s="301"/>
      <c r="K41" s="301"/>
      <c r="L41" s="301"/>
      <c r="M41" s="301"/>
      <c r="N41" s="301"/>
      <c r="O41" s="301"/>
      <c r="P41" s="301"/>
      <c r="Q41" s="305"/>
    </row>
    <row r="42" spans="1:17" ht="12.75">
      <c r="A42" s="300" t="s">
        <v>160</v>
      </c>
      <c r="B42" s="301"/>
      <c r="C42" s="301"/>
      <c r="D42" s="307" t="s">
        <v>186</v>
      </c>
      <c r="E42" s="308" t="s">
        <v>191</v>
      </c>
      <c r="F42" s="309">
        <v>20</v>
      </c>
      <c r="G42" s="301"/>
      <c r="H42" s="301"/>
      <c r="I42" s="301"/>
      <c r="J42" s="301"/>
      <c r="K42" s="301"/>
      <c r="L42" s="301"/>
      <c r="M42" s="301"/>
      <c r="N42" s="301"/>
      <c r="O42" s="301"/>
      <c r="P42" s="301"/>
      <c r="Q42" s="305"/>
    </row>
    <row r="43" spans="1:17" ht="12.75">
      <c r="A43" s="300" t="s">
        <v>161</v>
      </c>
      <c r="B43" s="301"/>
      <c r="C43" s="301"/>
      <c r="D43" s="307" t="s">
        <v>187</v>
      </c>
      <c r="E43" s="308" t="s">
        <v>189</v>
      </c>
      <c r="F43" s="309">
        <v>30</v>
      </c>
      <c r="G43" s="301"/>
      <c r="H43" s="301"/>
      <c r="I43" s="301"/>
      <c r="J43" s="301"/>
      <c r="K43" s="301"/>
      <c r="L43" s="301"/>
      <c r="M43" s="301"/>
      <c r="N43" s="301"/>
      <c r="O43" s="301"/>
      <c r="P43" s="301"/>
      <c r="Q43" s="305"/>
    </row>
    <row r="44" spans="1:17" ht="12.75">
      <c r="A44" s="300" t="s">
        <v>162</v>
      </c>
      <c r="B44" s="301"/>
      <c r="C44" s="301"/>
      <c r="D44" s="307" t="s">
        <v>187</v>
      </c>
      <c r="E44" s="308" t="s">
        <v>189</v>
      </c>
      <c r="F44" s="309">
        <v>25</v>
      </c>
      <c r="G44" s="301"/>
      <c r="H44" s="301"/>
      <c r="I44" s="301"/>
      <c r="J44" s="301"/>
      <c r="K44" s="301"/>
      <c r="L44" s="301"/>
      <c r="M44" s="301"/>
      <c r="N44" s="301"/>
      <c r="O44" s="301"/>
      <c r="P44" s="301"/>
      <c r="Q44" s="305"/>
    </row>
    <row r="45" spans="1:17" ht="13.5" thickBot="1">
      <c r="A45" s="310" t="s">
        <v>163</v>
      </c>
      <c r="B45" s="311"/>
      <c r="C45" s="311"/>
      <c r="D45" s="312" t="s">
        <v>188</v>
      </c>
      <c r="E45" s="313" t="s">
        <v>46</v>
      </c>
      <c r="F45" s="314">
        <v>1</v>
      </c>
      <c r="G45" s="311"/>
      <c r="H45" s="311"/>
      <c r="I45" s="311"/>
      <c r="J45" s="311"/>
      <c r="K45" s="311"/>
      <c r="L45" s="311"/>
      <c r="M45" s="311"/>
      <c r="N45" s="311"/>
      <c r="O45" s="311"/>
      <c r="P45" s="311"/>
      <c r="Q45" s="315"/>
    </row>
    <row r="46" spans="1:17" ht="13.5" thickTop="1">
      <c r="A46" s="316"/>
      <c r="B46" s="317"/>
      <c r="C46" s="318"/>
      <c r="D46" s="319" t="s">
        <v>28</v>
      </c>
      <c r="E46" s="320"/>
      <c r="F46" s="321"/>
      <c r="G46" s="321"/>
      <c r="H46" s="321"/>
      <c r="I46" s="322"/>
      <c r="J46" s="322"/>
      <c r="K46" s="322"/>
      <c r="L46" s="322"/>
      <c r="M46" s="323">
        <f>SUM(M15:M45)</f>
        <v>0</v>
      </c>
      <c r="N46" s="323">
        <f>SUM(N15:N45)</f>
        <v>0</v>
      </c>
      <c r="O46" s="323">
        <f>SUM(O15:O45)</f>
        <v>0</v>
      </c>
      <c r="P46" s="323">
        <f>SUM(P15:P45)</f>
        <v>0</v>
      </c>
      <c r="Q46" s="324">
        <f>SUM(N46:P46)</f>
        <v>0</v>
      </c>
    </row>
    <row r="47" spans="1:17" ht="12.75">
      <c r="A47" s="87"/>
      <c r="B47" s="88"/>
      <c r="C47" s="206"/>
      <c r="D47" s="207" t="s">
        <v>127</v>
      </c>
      <c r="E47" s="208"/>
      <c r="F47" s="209"/>
      <c r="G47" s="210"/>
      <c r="H47" s="210"/>
      <c r="I47" s="211"/>
      <c r="J47" s="211"/>
      <c r="K47" s="211"/>
      <c r="L47" s="211"/>
      <c r="M47" s="212"/>
      <c r="N47" s="213"/>
      <c r="O47" s="213">
        <f>ROUNDUP(O46*F47,2)</f>
        <v>0</v>
      </c>
      <c r="P47" s="213"/>
      <c r="Q47" s="214">
        <f>SUM(N47:P47)</f>
        <v>0</v>
      </c>
    </row>
    <row r="48" spans="1:17" ht="12.75">
      <c r="A48" s="98"/>
      <c r="B48" s="99"/>
      <c r="C48" s="215"/>
      <c r="D48" s="216" t="s">
        <v>57</v>
      </c>
      <c r="E48" s="217"/>
      <c r="F48" s="218"/>
      <c r="G48" s="219"/>
      <c r="H48" s="219"/>
      <c r="I48" s="220"/>
      <c r="J48" s="220"/>
      <c r="K48" s="220"/>
      <c r="L48" s="220"/>
      <c r="M48" s="221"/>
      <c r="N48" s="222">
        <f>SUM(N46:N47)</f>
        <v>0</v>
      </c>
      <c r="O48" s="222">
        <f>SUM(O46:O47)</f>
        <v>0</v>
      </c>
      <c r="P48" s="222">
        <f>SUM(P46:P47)</f>
        <v>0</v>
      </c>
      <c r="Q48" s="222">
        <f>SUM(Q46:Q47)</f>
        <v>0</v>
      </c>
    </row>
    <row r="49" spans="1:17" ht="12.75">
      <c r="A49" s="106"/>
      <c r="B49" s="107"/>
      <c r="C49" s="224"/>
      <c r="D49" s="225" t="s">
        <v>128</v>
      </c>
      <c r="E49" s="226"/>
      <c r="F49" s="227"/>
      <c r="G49" s="228"/>
      <c r="H49" s="228"/>
      <c r="I49" s="229"/>
      <c r="J49" s="229"/>
      <c r="K49" s="229"/>
      <c r="L49" s="229"/>
      <c r="M49" s="230"/>
      <c r="N49" s="231"/>
      <c r="O49" s="231"/>
      <c r="P49" s="231"/>
      <c r="Q49" s="232">
        <f>ROUNDUP(Q48*F49,2)</f>
        <v>0</v>
      </c>
    </row>
    <row r="50" spans="1:17" ht="12.75">
      <c r="A50" s="106"/>
      <c r="B50" s="107"/>
      <c r="C50" s="224"/>
      <c r="D50" s="225" t="s">
        <v>129</v>
      </c>
      <c r="E50" s="226"/>
      <c r="F50" s="227"/>
      <c r="G50" s="228"/>
      <c r="H50" s="228"/>
      <c r="I50" s="229"/>
      <c r="J50" s="229"/>
      <c r="K50" s="229"/>
      <c r="L50" s="229"/>
      <c r="M50" s="230"/>
      <c r="N50" s="231"/>
      <c r="O50" s="231"/>
      <c r="P50" s="231"/>
      <c r="Q50" s="232">
        <f>ROUNDUP(Q48*F50,2)</f>
        <v>0</v>
      </c>
    </row>
    <row r="51" spans="1:17" ht="12.75">
      <c r="A51" s="87"/>
      <c r="B51" s="88"/>
      <c r="C51" s="206"/>
      <c r="D51" s="207" t="s">
        <v>56</v>
      </c>
      <c r="E51" s="208"/>
      <c r="F51" s="233">
        <v>0.2409</v>
      </c>
      <c r="G51" s="210"/>
      <c r="H51" s="210"/>
      <c r="I51" s="211"/>
      <c r="J51" s="211"/>
      <c r="K51" s="211"/>
      <c r="L51" s="211"/>
      <c r="M51" s="212"/>
      <c r="N51" s="213"/>
      <c r="O51" s="213"/>
      <c r="P51" s="213"/>
      <c r="Q51" s="214">
        <f>ROUNDUP(N48*F51,2)</f>
        <v>0</v>
      </c>
    </row>
    <row r="52" spans="1:17" ht="12.75">
      <c r="A52" s="98"/>
      <c r="B52" s="99"/>
      <c r="C52" s="215"/>
      <c r="D52" s="216" t="s">
        <v>58</v>
      </c>
      <c r="E52" s="217"/>
      <c r="F52" s="218"/>
      <c r="G52" s="219"/>
      <c r="H52" s="219"/>
      <c r="I52" s="220"/>
      <c r="J52" s="220"/>
      <c r="K52" s="220"/>
      <c r="L52" s="220"/>
      <c r="M52" s="221"/>
      <c r="N52" s="234"/>
      <c r="O52" s="234"/>
      <c r="P52" s="234"/>
      <c r="Q52" s="223">
        <f>SUM(Q48:Q51)</f>
        <v>0</v>
      </c>
    </row>
    <row r="53" spans="1:17" ht="12.75">
      <c r="A53" s="106"/>
      <c r="B53" s="107"/>
      <c r="C53" s="224"/>
      <c r="D53" s="225" t="s">
        <v>113</v>
      </c>
      <c r="E53" s="226"/>
      <c r="F53" s="227">
        <v>0.21</v>
      </c>
      <c r="G53" s="228"/>
      <c r="H53" s="228"/>
      <c r="I53" s="229"/>
      <c r="J53" s="229"/>
      <c r="K53" s="229"/>
      <c r="L53" s="229"/>
      <c r="M53" s="230"/>
      <c r="N53" s="231"/>
      <c r="O53" s="231"/>
      <c r="P53" s="231"/>
      <c r="Q53" s="232">
        <f>ROUNDUP(Q52*F53,2)</f>
        <v>0</v>
      </c>
    </row>
    <row r="54" spans="1:17" ht="13.5" thickBot="1">
      <c r="A54" s="235"/>
      <c r="B54" s="236"/>
      <c r="C54" s="237"/>
      <c r="D54" s="238" t="s">
        <v>61</v>
      </c>
      <c r="E54" s="239"/>
      <c r="F54" s="239"/>
      <c r="G54" s="239"/>
      <c r="H54" s="239"/>
      <c r="I54" s="239"/>
      <c r="J54" s="239"/>
      <c r="K54" s="239"/>
      <c r="L54" s="239"/>
      <c r="M54" s="240"/>
      <c r="N54" s="240"/>
      <c r="O54" s="240"/>
      <c r="P54" s="240"/>
      <c r="Q54" s="241">
        <f>SUM(Q52:Q53)</f>
        <v>0</v>
      </c>
    </row>
    <row r="55" ht="13.5" thickTop="1"/>
  </sheetData>
  <sheetProtection/>
  <mergeCells count="19">
    <mergeCell ref="O11:O12"/>
    <mergeCell ref="P11:P12"/>
    <mergeCell ref="Q10:Q12"/>
    <mergeCell ref="E10:E12"/>
    <mergeCell ref="F10:F12"/>
    <mergeCell ref="G10:G12"/>
    <mergeCell ref="H10:H12"/>
    <mergeCell ref="I10:L10"/>
    <mergeCell ref="M10:P10"/>
    <mergeCell ref="I11:I12"/>
    <mergeCell ref="D10:D12"/>
    <mergeCell ref="C10:C12"/>
    <mergeCell ref="B10:B12"/>
    <mergeCell ref="A10:A12"/>
    <mergeCell ref="M11:M12"/>
    <mergeCell ref="N11:N12"/>
    <mergeCell ref="J11:J12"/>
    <mergeCell ref="K11:K12"/>
    <mergeCell ref="L11:L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Raimonds</dc:creator>
  <cp:keywords/>
  <dc:description/>
  <cp:lastModifiedBy>Irina</cp:lastModifiedBy>
  <cp:lastPrinted>2013-08-05T00:07:46Z</cp:lastPrinted>
  <dcterms:created xsi:type="dcterms:W3CDTF">2010-06-07T04:20:32Z</dcterms:created>
  <dcterms:modified xsi:type="dcterms:W3CDTF">2013-08-05T08:03:53Z</dcterms:modified>
  <cp:category/>
  <cp:version/>
  <cp:contentType/>
  <cp:contentStatus/>
</cp:coreProperties>
</file>